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75" windowHeight="44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<sst xmlns="http://schemas.openxmlformats.org/spreadsheetml/2006/main" count="96" uniqueCount="91">
  <si>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</si>
  <si>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</si>
  <si>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</si>
  <si>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</si>
  <si>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</si>
  <si>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</si>
  <si>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</si>
  <si>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</si>
  <si>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</si>
  <si>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</si>
  <si>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</si>
  <si>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</si>
  <si>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</si>
  <si>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</si>
  <si>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</si>
  <si>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</si>
  <si>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 xml:space="preserve"> </t>
  </si>
  <si>
    <t>TELŠIŲ APSKRITIS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</si>
  <si>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</si>
  <si>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</si>
  <si>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</si>
  <si>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</si>
  <si>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</si>
  <si>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</si>
  <si>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</si>
  <si>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</si>
  <si>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t>Šiaulių m. sav.</t>
  </si>
  <si>
    <t>Šiaulių r. sav.</t>
  </si>
  <si>
    <t>Alytaus m. sav.</t>
  </si>
  <si>
    <t>Alytaus r. sav.</t>
  </si>
  <si>
    <t>Druskininkų sav.</t>
  </si>
  <si>
    <t>Lazdijų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</si>
  <si>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</si>
  <si>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</si>
  <si>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</si>
  <si>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</si>
  <si>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</si>
  <si>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</si>
  <si>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</si>
  <si>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</si>
  <si>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r. sav.</t>
  </si>
  <si>
    <t>Kretingos r. sav.</t>
  </si>
  <si>
    <t>Neringos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</si>
  <si>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</si>
  <si>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</si>
  <si>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</si>
  <si>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</si>
  <si>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</si>
  <si>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</si>
  <si>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</si>
  <si>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Biržų r. sav.</t>
  </si>
  <si>
    <t>Kupiškio r. sav.</t>
  </si>
  <si>
    <t>Panevėžio r. sav.</t>
  </si>
  <si>
    <t>Pasvalio r. sav.</t>
  </si>
  <si>
    <t>Rokiškio r. sav.</t>
  </si>
  <si>
    <t>Akmenės r. sav.</t>
  </si>
  <si>
    <t>Kelmės r. sav.</t>
  </si>
  <si>
    <t>Pakruojo r. sav.</t>
  </si>
  <si>
    <t>Radviliškio r. sav.</t>
  </si>
  <si>
    <t>Jurbarko r. sav.</t>
  </si>
  <si>
    <t>Pagėgių sav.</t>
  </si>
  <si>
    <t>Tauragės r. sav.</t>
  </si>
  <si>
    <t>Mažeikių r. sav.</t>
  </si>
  <si>
    <t>Plungės r. sav.</t>
  </si>
  <si>
    <t>Rietavo sav.</t>
  </si>
  <si>
    <t>Telšių r. sav.</t>
  </si>
  <si>
    <t>Anykščių r. sav.</t>
  </si>
  <si>
    <t>Ignalinos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</si>
  <si>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</si>
  <si>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</si>
  <si>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</si>
  <si>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</si>
  <si>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</si>
  <si>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</si>
  <si>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</si>
  <si>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</si>
  <si>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</si>
  <si>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</si>
  <si>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Vilniaus m. sav.</t>
  </si>
  <si>
    <t>Panevėžio m. sav.</t>
  </si>
  <si>
    <t>Varėnos r. sav.</t>
  </si>
  <si>
    <t>Palangos m. sav.</t>
  </si>
  <si>
    <t>Joniškio r. sav.</t>
  </si>
  <si>
    <t>Šilalės r. sav.</t>
  </si>
  <si>
    <t>Molėtų r. sav.</t>
  </si>
  <si>
    <t>Apskritis/                                    Savivaldybė/Regionas</t>
  </si>
  <si>
    <t>SOSTINĖS REGIONAS</t>
  </si>
  <si>
    <t xml:space="preserve">LIETUVA            </t>
  </si>
  <si>
    <t>VIDURIO IR VAKARŲ LIETUVOS REGIONAS</t>
  </si>
  <si>
    <t>Klaipėdos m. sav.</t>
  </si>
  <si>
    <r>
      <t>Vandens paėmimas ir sunaudojimas 2019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</si>
</sst>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MOP&quot;#,##0_);\(&quot;MOP&quot;#,##0\)"/>
    <numFmt numFmtId="175" formatCode="&quot;MOP&quot;#,##0_);[Red]\(&quot;MOP&quot;#,##0\)"/>
    <numFmt numFmtId="176" formatCode="&quot;MOP&quot;#,##0.00_);\(&quot;MOP&quot;#,##0.00\)"/>
    <numFmt numFmtId="177" formatCode="&quot;MOP&quot;#,##0.00_);[Red]\(&quot;MOP&quot;#,##0.00\)"/>
    <numFmt numFmtId="178" formatCode="_(&quot;MOP&quot;* #,##0_);_(&quot;MOP&quot;* \(#,##0\);_(&quot;MOP&quot;* &quot;-&quot;_);_(@_)"/>
    <numFmt numFmtId="179" formatCode="_(&quot;MOP&quot;* #,##0.00_);_(&quot;MOP&quot;* \(#,##0.00\);_(&quot;MOP&quot;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39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46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2" fillId="0" borderId="27" xfId="0" applyFont="1" applyFill="1" applyBorder="1" applyAlignment="1">
      <alignment/>
    </xf>
    <xf numFmtId="0" fontId="0" fillId="0" borderId="13" xfId="46" applyFill="1" applyBorder="1">
      <alignment/>
      <protection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30" xfId="46" applyFont="1" applyFill="1" applyBorder="1" applyAlignment="1">
      <alignment horizontal="center" vertical="center" wrapText="1"/>
      <protection/>
    </xf>
    <xf numFmtId="0" fontId="4" fillId="0" borderId="31" xfId="46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8" xfId="46" applyFill="1" applyBorder="1">
      <alignment/>
      <protection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46" applyFill="1" applyBorder="1">
      <alignment/>
      <protection/>
    </xf>
    <xf numFmtId="0" fontId="0" fillId="0" borderId="31" xfId="46" applyFill="1" applyBorder="1">
      <alignment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4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27" xfId="46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/>
    </xf>
    <xf numFmtId="0" fontId="0" fillId="0" borderId="48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46" applyFill="1" applyBorder="1">
      <alignment/>
      <protection/>
    </xf>
    <xf numFmtId="0" fontId="3" fillId="0" borderId="25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17" xfId="46" applyFont="1" applyFill="1" applyBorder="1">
      <alignment/>
      <protection/>
    </xf>
    <xf numFmtId="0" fontId="3" fillId="0" borderId="49" xfId="46" applyFont="1" applyFill="1" applyBorder="1">
      <alignment/>
      <protection/>
    </xf>
    <xf numFmtId="0" fontId="3" fillId="0" borderId="47" xfId="46" applyFont="1" applyFill="1" applyBorder="1">
      <alignment/>
      <protection/>
    </xf>
    <xf numFmtId="0" fontId="3" fillId="0" borderId="50" xfId="46" applyFont="1" applyFill="1" applyBorder="1">
      <alignment/>
      <protection/>
    </xf>
    <xf numFmtId="0" fontId="3" fillId="0" borderId="51" xfId="46" applyFont="1" applyFill="1" applyBorder="1">
      <alignment/>
      <protection/>
    </xf>
    <xf numFmtId="0" fontId="3" fillId="0" borderId="52" xfId="46" applyFont="1" applyFill="1" applyBorder="1">
      <alignment/>
      <protection/>
    </xf>
    <xf numFmtId="0" fontId="3" fillId="0" borderId="39" xfId="46" applyFont="1" applyFill="1" applyBorder="1">
      <alignment/>
      <protection/>
    </xf>
    <xf numFmtId="0" fontId="3" fillId="0" borderId="35" xfId="46" applyFont="1" applyFill="1" applyBorder="1">
      <alignment/>
      <protection/>
    </xf>
    <xf numFmtId="0" fontId="3" fillId="0" borderId="37" xfId="46" applyFont="1" applyFill="1" applyBorder="1">
      <alignment/>
      <protection/>
    </xf>
    <xf numFmtId="0" fontId="3" fillId="0" borderId="53" xfId="46" applyFont="1" applyFill="1" applyBorder="1">
      <alignment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55" xfId="46" applyFont="1" applyFill="1" applyBorder="1" applyAlignment="1">
      <alignment horizontal="center" vertical="center" wrapText="1"/>
      <protection/>
    </xf>
    <xf numFmtId="0" fontId="3" fillId="0" borderId="56" xfId="46" applyFont="1" applyFill="1" applyBorder="1" applyAlignment="1">
      <alignment horizontal="center" vertical="center" wrapText="1"/>
      <protection/>
    </xf>
    <xf numFmtId="0" fontId="3" fillId="0" borderId="57" xfId="46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58" xfId="46" applyFont="1" applyFill="1" applyBorder="1" applyAlignment="1">
      <alignment horizontal="left"/>
      <protection/>
    </xf>
    <xf numFmtId="0" fontId="0" fillId="0" borderId="41" xfId="46" applyFill="1" applyBorder="1">
      <alignment/>
      <protection/>
    </xf>
    <xf numFmtId="0" fontId="0" fillId="0" borderId="20" xfId="46" applyFill="1" applyBorder="1">
      <alignment/>
      <protection/>
    </xf>
    <xf numFmtId="0" fontId="0" fillId="0" borderId="26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59" xfId="46" applyFill="1" applyBorder="1">
      <alignment/>
      <protection/>
    </xf>
    <xf numFmtId="0" fontId="0" fillId="0" borderId="42" xfId="46" applyFill="1" applyBorder="1">
      <alignment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60" xfId="46" applyFont="1" applyFill="1" applyBorder="1" applyAlignment="1">
      <alignment horizontal="center"/>
      <protection/>
    </xf>
    <xf numFmtId="0" fontId="2" fillId="0" borderId="61" xfId="46" applyFont="1" applyFill="1" applyBorder="1" applyAlignment="1">
      <alignment horizont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6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61" xfId="46" applyFont="1" applyFill="1" applyBorder="1" applyAlignment="1">
      <alignment horizontal="center" vertical="center" wrapText="1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42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44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71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  <xf numFmtId="0" fontId="3" fillId="0" borderId="76" xfId="46" applyFont="1" applyFill="1" applyBorder="1" applyAlignment="1">
      <alignment horizontal="center" vertical="center" wrapText="1"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77" xfId="46" applyFont="1" applyFill="1" applyBorder="1" applyAlignment="1">
      <alignment horizontal="center" vertical="center" wrapText="1"/>
      <protection/>
    </xf>
    <xf numFmtId="0" fontId="3" fillId="0" borderId="78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S46" sqref="S46"/>
    </sheetView>
  </sheetViews>
  <sheetFormatPr defaultColWidth="9.140625" defaultRowHeight="12.75"/>
  <cols>
    <col min="1" max="1" width="31.7109375" style="5" customWidth="1"/>
    <col min="2" max="2" width="12.28125" style="5" customWidth="1"/>
    <col min="3" max="3" width="10.8515625" style="5" customWidth="1"/>
    <col min="4" max="4" width="10.00390625" style="5" customWidth="1"/>
    <col min="5" max="5" width="12.140625" style="5" customWidth="1"/>
    <col min="6" max="6" width="11.8515625" style="5" customWidth="1"/>
    <col min="7" max="7" width="10.7109375" style="5" customWidth="1"/>
    <col min="8" max="8" width="12.140625" style="5" customWidth="1"/>
    <col min="9" max="9" width="11.28125" style="5" customWidth="1"/>
    <col min="10" max="10" width="10.00390625" style="5" customWidth="1"/>
    <col min="11" max="11" width="11.7109375" style="5" customWidth="1"/>
    <col min="12" max="12" width="12.57421875" style="5" customWidth="1"/>
    <col min="13" max="13" width="11.421875" style="5" customWidth="1"/>
    <col min="14" max="15" width="10.7109375" style="5" customWidth="1"/>
    <col min="16" max="16" width="10.140625" style="5" customWidth="1"/>
    <col min="17" max="18" width="11.00390625" style="5" customWidth="1"/>
    <col min="19" max="16384" width="9.140625" style="5" customWidth="1"/>
  </cols>
  <sheetData>
    <row r="1" spans="1:16" ht="15" thickBot="1">
      <c r="A1" s="80" t="s">
        <v>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3.5" customHeight="1" thickBot="1">
      <c r="A2" s="1"/>
      <c r="B2" s="83" t="s">
        <v>0</v>
      </c>
      <c r="C2" s="84"/>
      <c r="D2" s="85"/>
      <c r="E2" s="83" t="s">
        <v>1</v>
      </c>
      <c r="F2" s="84"/>
      <c r="G2" s="84"/>
      <c r="H2" s="84"/>
      <c r="I2" s="84"/>
      <c r="J2" s="84"/>
      <c r="K2" s="84"/>
      <c r="L2" s="84"/>
      <c r="M2" s="84"/>
      <c r="N2" s="86" t="s">
        <v>19</v>
      </c>
      <c r="O2" s="87"/>
      <c r="P2" s="88" t="s">
        <v>2</v>
      </c>
    </row>
    <row r="3" spans="1:16" ht="13.5" customHeight="1">
      <c r="A3" s="99" t="s">
        <v>85</v>
      </c>
      <c r="B3" s="101" t="s">
        <v>3</v>
      </c>
      <c r="C3" s="91" t="s">
        <v>4</v>
      </c>
      <c r="D3" s="103" t="s">
        <v>5</v>
      </c>
      <c r="E3" s="101" t="s">
        <v>3</v>
      </c>
      <c r="F3" s="91" t="s">
        <v>6</v>
      </c>
      <c r="G3" s="93" t="s">
        <v>20</v>
      </c>
      <c r="H3" s="94"/>
      <c r="I3" s="95" t="s">
        <v>25</v>
      </c>
      <c r="J3" s="96"/>
      <c r="K3" s="97" t="s">
        <v>21</v>
      </c>
      <c r="L3" s="93" t="s">
        <v>22</v>
      </c>
      <c r="M3" s="93" t="s">
        <v>23</v>
      </c>
      <c r="N3" s="108" t="s">
        <v>3</v>
      </c>
      <c r="O3" s="105" t="s">
        <v>18</v>
      </c>
      <c r="P3" s="89"/>
    </row>
    <row r="4" spans="1:16" ht="34.5" thickBot="1">
      <c r="A4" s="100"/>
      <c r="B4" s="102"/>
      <c r="C4" s="92"/>
      <c r="D4" s="104"/>
      <c r="E4" s="102"/>
      <c r="F4" s="92"/>
      <c r="G4" s="67" t="s">
        <v>3</v>
      </c>
      <c r="H4" s="68" t="s">
        <v>6</v>
      </c>
      <c r="I4" s="69" t="s">
        <v>3</v>
      </c>
      <c r="J4" s="70" t="s">
        <v>24</v>
      </c>
      <c r="K4" s="98"/>
      <c r="L4" s="107"/>
      <c r="M4" s="107"/>
      <c r="N4" s="109"/>
      <c r="O4" s="106"/>
      <c r="P4" s="90"/>
    </row>
    <row r="5" spans="1:16" ht="13.5" thickBot="1">
      <c r="A5" s="3">
        <v>1</v>
      </c>
      <c r="B5" s="25">
        <v>2</v>
      </c>
      <c r="C5" s="26">
        <v>3</v>
      </c>
      <c r="D5" s="49">
        <v>4</v>
      </c>
      <c r="E5" s="25">
        <v>5</v>
      </c>
      <c r="F5" s="26">
        <v>6</v>
      </c>
      <c r="G5" s="4">
        <v>7</v>
      </c>
      <c r="H5" s="4">
        <v>8</v>
      </c>
      <c r="I5" s="47">
        <v>9</v>
      </c>
      <c r="J5" s="47">
        <v>10</v>
      </c>
      <c r="K5" s="2">
        <v>11</v>
      </c>
      <c r="L5" s="2">
        <v>12</v>
      </c>
      <c r="M5" s="2">
        <v>13</v>
      </c>
      <c r="N5" s="27">
        <v>14</v>
      </c>
      <c r="O5" s="28">
        <v>15</v>
      </c>
      <c r="P5" s="29">
        <v>16</v>
      </c>
    </row>
    <row r="6" spans="1:17" ht="12.75">
      <c r="A6" s="57" t="s">
        <v>28</v>
      </c>
      <c r="B6" s="32">
        <v>2834</v>
      </c>
      <c r="C6" s="6">
        <v>2834</v>
      </c>
      <c r="D6" s="8">
        <v>893.654</v>
      </c>
      <c r="E6" s="32">
        <v>2480</v>
      </c>
      <c r="F6" s="6">
        <v>2480</v>
      </c>
      <c r="G6" s="6">
        <v>211.202</v>
      </c>
      <c r="H6" s="6">
        <v>211.202</v>
      </c>
      <c r="I6" s="6">
        <v>2246.553</v>
      </c>
      <c r="J6" s="6">
        <v>1438.346</v>
      </c>
      <c r="K6" s="6">
        <v>22.245</v>
      </c>
      <c r="L6" s="6">
        <v>0</v>
      </c>
      <c r="M6" s="6">
        <v>0</v>
      </c>
      <c r="N6" s="32">
        <v>0</v>
      </c>
      <c r="O6" s="6">
        <v>0</v>
      </c>
      <c r="P6" s="33">
        <v>354</v>
      </c>
      <c r="Q6" s="48"/>
    </row>
    <row r="7" spans="1:18" ht="12.75">
      <c r="A7" s="58" t="s">
        <v>29</v>
      </c>
      <c r="B7" s="30">
        <v>4547.818</v>
      </c>
      <c r="C7" s="11">
        <v>438.098</v>
      </c>
      <c r="D7" s="16">
        <v>37.008000000000095</v>
      </c>
      <c r="E7" s="30">
        <v>4547.818</v>
      </c>
      <c r="F7" s="11">
        <v>438.098</v>
      </c>
      <c r="G7" s="11">
        <v>3.395</v>
      </c>
      <c r="H7" s="11">
        <v>3.395</v>
      </c>
      <c r="I7" s="11">
        <v>346.8939999999993</v>
      </c>
      <c r="J7" s="11">
        <v>303.04499999999996</v>
      </c>
      <c r="K7" s="11">
        <v>30.206999999999997</v>
      </c>
      <c r="L7" s="11">
        <v>57.602000000000004</v>
      </c>
      <c r="M7" s="11">
        <v>4109.72</v>
      </c>
      <c r="N7" s="30">
        <v>0</v>
      </c>
      <c r="O7" s="11">
        <v>0</v>
      </c>
      <c r="P7" s="31">
        <v>0</v>
      </c>
      <c r="R7" s="48"/>
    </row>
    <row r="8" spans="1:18" ht="12.75">
      <c r="A8" s="57" t="s">
        <v>30</v>
      </c>
      <c r="B8" s="32">
        <v>1648.418</v>
      </c>
      <c r="C8" s="6">
        <v>1648.418</v>
      </c>
      <c r="D8" s="8">
        <v>609.9039999999999</v>
      </c>
      <c r="E8" s="32">
        <v>1485.3169999999998</v>
      </c>
      <c r="F8" s="6">
        <v>1485.317</v>
      </c>
      <c r="G8" s="6">
        <v>163.815</v>
      </c>
      <c r="H8" s="6">
        <v>163.815</v>
      </c>
      <c r="I8" s="6">
        <v>1321.5019999999997</v>
      </c>
      <c r="J8" s="6">
        <v>618.378</v>
      </c>
      <c r="K8" s="6">
        <v>0</v>
      </c>
      <c r="L8" s="6">
        <v>0</v>
      </c>
      <c r="M8" s="6">
        <v>0</v>
      </c>
      <c r="N8" s="32">
        <v>0</v>
      </c>
      <c r="O8" s="6">
        <v>0</v>
      </c>
      <c r="P8" s="33">
        <v>163.10100000000003</v>
      </c>
      <c r="Q8" s="48"/>
      <c r="R8" s="48"/>
    </row>
    <row r="9" spans="1:16" ht="12.75">
      <c r="A9" s="57" t="s">
        <v>31</v>
      </c>
      <c r="B9" s="32">
        <v>270.04</v>
      </c>
      <c r="C9" s="6">
        <v>270.04</v>
      </c>
      <c r="D9" s="8">
        <v>52.71000000000001</v>
      </c>
      <c r="E9" s="32">
        <v>189.452</v>
      </c>
      <c r="F9" s="6">
        <v>189.452</v>
      </c>
      <c r="G9" s="6">
        <v>0</v>
      </c>
      <c r="H9" s="6">
        <v>0</v>
      </c>
      <c r="I9" s="6">
        <v>189.452</v>
      </c>
      <c r="J9" s="6">
        <v>136.667</v>
      </c>
      <c r="K9" s="6">
        <v>0</v>
      </c>
      <c r="L9" s="6">
        <v>0</v>
      </c>
      <c r="M9" s="6">
        <v>0</v>
      </c>
      <c r="N9" s="32">
        <v>0</v>
      </c>
      <c r="O9" s="6">
        <v>0</v>
      </c>
      <c r="P9" s="33">
        <v>80.58800000000001</v>
      </c>
    </row>
    <row r="10" spans="1:16" ht="13.5" thickBot="1">
      <c r="A10" s="59" t="s">
        <v>80</v>
      </c>
      <c r="B10" s="34">
        <v>823.2700000000002</v>
      </c>
      <c r="C10" s="10">
        <v>823.2700000000002</v>
      </c>
      <c r="D10" s="14">
        <v>180.99500000000006</v>
      </c>
      <c r="E10" s="34">
        <v>629.4800000000002</v>
      </c>
      <c r="F10" s="10">
        <v>629.4800000000002</v>
      </c>
      <c r="G10" s="10">
        <v>118.72399999999999</v>
      </c>
      <c r="H10" s="10">
        <v>118.72399999999999</v>
      </c>
      <c r="I10" s="10">
        <v>506.78100000000023</v>
      </c>
      <c r="J10" s="10">
        <v>391.205</v>
      </c>
      <c r="K10" s="10">
        <v>3.975</v>
      </c>
      <c r="L10" s="10">
        <v>0</v>
      </c>
      <c r="M10" s="10">
        <v>0</v>
      </c>
      <c r="N10" s="34">
        <v>0</v>
      </c>
      <c r="O10" s="10">
        <v>0</v>
      </c>
      <c r="P10" s="35">
        <v>193.79</v>
      </c>
    </row>
    <row r="11" spans="1:16" ht="13.5" thickBot="1">
      <c r="A11" s="55" t="s">
        <v>7</v>
      </c>
      <c r="B11" s="36">
        <f aca="true" t="shared" si="0" ref="B11:P11">SUM(B6:B10)</f>
        <v>10123.546000000002</v>
      </c>
      <c r="C11" s="21">
        <f t="shared" si="0"/>
        <v>6013.826</v>
      </c>
      <c r="D11" s="17">
        <f t="shared" si="0"/>
        <v>1774.271</v>
      </c>
      <c r="E11" s="36">
        <f t="shared" si="0"/>
        <v>9332.067</v>
      </c>
      <c r="F11" s="21">
        <f t="shared" si="0"/>
        <v>5222.347000000001</v>
      </c>
      <c r="G11" s="21">
        <f t="shared" si="0"/>
        <v>497.136</v>
      </c>
      <c r="H11" s="21">
        <f t="shared" si="0"/>
        <v>497.136</v>
      </c>
      <c r="I11" s="21">
        <f t="shared" si="0"/>
        <v>4611.181999999999</v>
      </c>
      <c r="J11" s="21">
        <f t="shared" si="0"/>
        <v>2887.641</v>
      </c>
      <c r="K11" s="21">
        <f t="shared" si="0"/>
        <v>56.427</v>
      </c>
      <c r="L11" s="21">
        <f t="shared" si="0"/>
        <v>57.602000000000004</v>
      </c>
      <c r="M11" s="21">
        <f t="shared" si="0"/>
        <v>4109.72</v>
      </c>
      <c r="N11" s="36">
        <f t="shared" si="0"/>
        <v>0</v>
      </c>
      <c r="O11" s="19">
        <f t="shared" si="0"/>
        <v>0</v>
      </c>
      <c r="P11" s="40">
        <f t="shared" si="0"/>
        <v>791.4789999999999</v>
      </c>
    </row>
    <row r="12" spans="1:16" ht="12.75">
      <c r="A12" s="60" t="s">
        <v>32</v>
      </c>
      <c r="B12" s="37">
        <v>453.90099999999995</v>
      </c>
      <c r="C12" s="7">
        <v>453.90099999999995</v>
      </c>
      <c r="D12" s="15">
        <v>192.651</v>
      </c>
      <c r="E12" s="37">
        <v>377.3929999999999</v>
      </c>
      <c r="F12" s="7">
        <v>377.3929999999999</v>
      </c>
      <c r="G12" s="7">
        <v>46.197</v>
      </c>
      <c r="H12" s="7">
        <v>46.197</v>
      </c>
      <c r="I12" s="7">
        <v>328.4819999999999</v>
      </c>
      <c r="J12" s="7">
        <v>99.177</v>
      </c>
      <c r="K12" s="7">
        <v>2.714</v>
      </c>
      <c r="L12" s="7">
        <v>0</v>
      </c>
      <c r="M12" s="7">
        <v>0</v>
      </c>
      <c r="N12" s="37">
        <v>0</v>
      </c>
      <c r="O12" s="7">
        <v>0</v>
      </c>
      <c r="P12" s="38">
        <v>76.50800000000001</v>
      </c>
    </row>
    <row r="13" spans="1:16" ht="12.75">
      <c r="A13" s="61" t="s">
        <v>33</v>
      </c>
      <c r="B13" s="32">
        <v>16123.701</v>
      </c>
      <c r="C13" s="6">
        <v>1940.256</v>
      </c>
      <c r="D13" s="8">
        <v>503.49400000000037</v>
      </c>
      <c r="E13" s="32">
        <v>15771.181999999999</v>
      </c>
      <c r="F13" s="6">
        <v>1587.737</v>
      </c>
      <c r="G13" s="6">
        <v>14157.251</v>
      </c>
      <c r="H13" s="6">
        <v>66.4</v>
      </c>
      <c r="I13" s="6">
        <v>1536.1939999999988</v>
      </c>
      <c r="J13" s="6">
        <v>1062.9150000000002</v>
      </c>
      <c r="K13" s="6">
        <v>30.215</v>
      </c>
      <c r="L13" s="6">
        <v>47.522</v>
      </c>
      <c r="M13" s="6">
        <v>0</v>
      </c>
      <c r="N13" s="32">
        <v>70.917</v>
      </c>
      <c r="O13" s="6">
        <v>70.917</v>
      </c>
      <c r="P13" s="33">
        <v>352.519</v>
      </c>
    </row>
    <row r="14" spans="1:16" ht="12.75">
      <c r="A14" s="61" t="s">
        <v>34</v>
      </c>
      <c r="B14" s="32">
        <v>2433836.903</v>
      </c>
      <c r="C14" s="6">
        <v>2065.903</v>
      </c>
      <c r="D14" s="8">
        <v>505.4700000000001</v>
      </c>
      <c r="E14" s="32">
        <v>2433545.763</v>
      </c>
      <c r="F14" s="6">
        <v>1774.7629999999997</v>
      </c>
      <c r="G14" s="6">
        <v>252.5</v>
      </c>
      <c r="H14" s="6">
        <v>252.5</v>
      </c>
      <c r="I14" s="6">
        <v>958.7939999998882</v>
      </c>
      <c r="J14" s="6">
        <v>479.63999999999993</v>
      </c>
      <c r="K14" s="6">
        <v>2430696.633</v>
      </c>
      <c r="L14" s="6">
        <v>557.836</v>
      </c>
      <c r="M14" s="6">
        <v>1080</v>
      </c>
      <c r="N14" s="32">
        <v>0</v>
      </c>
      <c r="O14" s="6">
        <v>0</v>
      </c>
      <c r="P14" s="33">
        <v>291.14000000000004</v>
      </c>
    </row>
    <row r="15" spans="1:16" ht="12.75">
      <c r="A15" s="61" t="s">
        <v>35</v>
      </c>
      <c r="B15" s="32">
        <v>25328.264</v>
      </c>
      <c r="C15" s="6">
        <v>24684.993</v>
      </c>
      <c r="D15" s="8">
        <v>6613.309000000001</v>
      </c>
      <c r="E15" s="32">
        <v>19407.172</v>
      </c>
      <c r="F15" s="6">
        <v>18763.900999999998</v>
      </c>
      <c r="G15" s="6">
        <v>2348.965</v>
      </c>
      <c r="H15" s="6">
        <v>2039.453</v>
      </c>
      <c r="I15" s="6">
        <v>16514.814</v>
      </c>
      <c r="J15" s="6">
        <v>12154</v>
      </c>
      <c r="K15" s="6">
        <v>543.3929999999999</v>
      </c>
      <c r="L15" s="6">
        <v>0</v>
      </c>
      <c r="M15" s="6">
        <v>0</v>
      </c>
      <c r="N15" s="32">
        <v>2940.6169999999997</v>
      </c>
      <c r="O15" s="6">
        <v>2849.299</v>
      </c>
      <c r="P15" s="33">
        <v>5497</v>
      </c>
    </row>
    <row r="16" spans="1:16" ht="12.75">
      <c r="A16" s="61" t="s">
        <v>36</v>
      </c>
      <c r="B16" s="32">
        <v>1764.3409999999997</v>
      </c>
      <c r="C16" s="6">
        <v>1676.8599999999997</v>
      </c>
      <c r="D16" s="8">
        <v>187.5999999999998</v>
      </c>
      <c r="E16" s="32">
        <v>1809.8929999999996</v>
      </c>
      <c r="F16" s="6">
        <v>1722.4119999999998</v>
      </c>
      <c r="G16" s="6">
        <v>443.994</v>
      </c>
      <c r="H16" s="6">
        <v>443.99399999999997</v>
      </c>
      <c r="I16" s="6">
        <v>1137.3849999999993</v>
      </c>
      <c r="J16" s="6">
        <v>950.8000000000001</v>
      </c>
      <c r="K16" s="6">
        <v>10.015999999999998</v>
      </c>
      <c r="L16" s="6">
        <v>218.498</v>
      </c>
      <c r="M16" s="6">
        <v>0</v>
      </c>
      <c r="N16" s="32">
        <v>0</v>
      </c>
      <c r="O16" s="6">
        <v>0</v>
      </c>
      <c r="P16" s="33">
        <v>378.5400000000001</v>
      </c>
    </row>
    <row r="17" spans="1:16" ht="12.75">
      <c r="A17" s="61" t="s">
        <v>37</v>
      </c>
      <c r="B17" s="32">
        <v>8447.409</v>
      </c>
      <c r="C17" s="6">
        <v>2192.9090000000006</v>
      </c>
      <c r="D17" s="8">
        <v>317.361</v>
      </c>
      <c r="E17" s="32">
        <v>8073.669</v>
      </c>
      <c r="F17" s="6">
        <v>1819.1690000000006</v>
      </c>
      <c r="G17" s="6">
        <v>4968.388</v>
      </c>
      <c r="H17" s="6">
        <v>501.388</v>
      </c>
      <c r="I17" s="6">
        <v>1317.786</v>
      </c>
      <c r="J17" s="6">
        <v>978.101</v>
      </c>
      <c r="K17" s="6">
        <v>0.995</v>
      </c>
      <c r="L17" s="6">
        <v>0</v>
      </c>
      <c r="M17" s="6">
        <v>1786.5</v>
      </c>
      <c r="N17" s="32">
        <v>110000</v>
      </c>
      <c r="O17" s="6">
        <v>70000</v>
      </c>
      <c r="P17" s="33">
        <v>373.74000000000007</v>
      </c>
    </row>
    <row r="18" spans="1:16" ht="12.75">
      <c r="A18" s="61" t="s">
        <v>38</v>
      </c>
      <c r="B18" s="32">
        <v>4213.409</v>
      </c>
      <c r="C18" s="6">
        <v>544.5089999999999</v>
      </c>
      <c r="D18" s="8">
        <v>78.47599999999994</v>
      </c>
      <c r="E18" s="32">
        <v>4104.344</v>
      </c>
      <c r="F18" s="6">
        <v>435.4439999999999</v>
      </c>
      <c r="G18" s="6">
        <v>29.163</v>
      </c>
      <c r="H18" s="6">
        <v>29.163</v>
      </c>
      <c r="I18" s="6">
        <v>404.2199999999998</v>
      </c>
      <c r="J18" s="6">
        <v>318.23900000000003</v>
      </c>
      <c r="K18" s="6">
        <v>1.439</v>
      </c>
      <c r="L18" s="6">
        <v>0</v>
      </c>
      <c r="M18" s="6">
        <v>3669.342</v>
      </c>
      <c r="N18" s="32">
        <v>0</v>
      </c>
      <c r="O18" s="6">
        <v>0</v>
      </c>
      <c r="P18" s="33">
        <v>109.06499999999998</v>
      </c>
    </row>
    <row r="19" spans="1:16" ht="13.5" thickBot="1">
      <c r="A19" s="62" t="s">
        <v>39</v>
      </c>
      <c r="B19" s="34">
        <v>4070.9530000000004</v>
      </c>
      <c r="C19" s="10">
        <v>1317.7010000000005</v>
      </c>
      <c r="D19" s="14">
        <v>196.73700000000008</v>
      </c>
      <c r="E19" s="34">
        <v>3740.6730000000002</v>
      </c>
      <c r="F19" s="10">
        <v>987.4210000000005</v>
      </c>
      <c r="G19" s="10">
        <v>222.01</v>
      </c>
      <c r="H19" s="10">
        <v>222.01</v>
      </c>
      <c r="I19" s="10">
        <v>725.5080000000003</v>
      </c>
      <c r="J19" s="10">
        <v>556.9339999999999</v>
      </c>
      <c r="K19" s="10">
        <v>4.641</v>
      </c>
      <c r="L19" s="10">
        <v>38.514</v>
      </c>
      <c r="M19" s="10">
        <v>2750</v>
      </c>
      <c r="N19" s="34">
        <v>0</v>
      </c>
      <c r="O19" s="10">
        <v>0</v>
      </c>
      <c r="P19" s="35">
        <v>330.28000000000003</v>
      </c>
    </row>
    <row r="20" spans="1:16" ht="13.5" thickBot="1">
      <c r="A20" s="56" t="s">
        <v>8</v>
      </c>
      <c r="B20" s="36">
        <f aca="true" t="shared" si="1" ref="B20:P20">SUM(B12:B19)</f>
        <v>2494238.881</v>
      </c>
      <c r="C20" s="21">
        <f t="shared" si="1"/>
        <v>34877.032</v>
      </c>
      <c r="D20" s="17">
        <f t="shared" si="1"/>
        <v>8595.098000000002</v>
      </c>
      <c r="E20" s="39">
        <f t="shared" si="1"/>
        <v>2486830.089</v>
      </c>
      <c r="F20" s="21">
        <f t="shared" si="1"/>
        <v>27468.24</v>
      </c>
      <c r="G20" s="21">
        <f t="shared" si="1"/>
        <v>22468.467999999997</v>
      </c>
      <c r="H20" s="21">
        <f t="shared" si="1"/>
        <v>3601.1050000000005</v>
      </c>
      <c r="I20" s="21">
        <f t="shared" si="1"/>
        <v>22923.182999999888</v>
      </c>
      <c r="J20" s="21">
        <f>SUM(J12:J19)</f>
        <v>16599.806</v>
      </c>
      <c r="K20" s="21">
        <f>SUM(K12:K19)</f>
        <v>2431290.0459999996</v>
      </c>
      <c r="L20" s="21">
        <f t="shared" si="1"/>
        <v>862.37</v>
      </c>
      <c r="M20" s="21">
        <f t="shared" si="1"/>
        <v>9285.842</v>
      </c>
      <c r="N20" s="36">
        <f t="shared" si="1"/>
        <v>113011.534</v>
      </c>
      <c r="O20" s="19">
        <f t="shared" si="1"/>
        <v>72920.216</v>
      </c>
      <c r="P20" s="40">
        <f t="shared" si="1"/>
        <v>7408.7919999999995</v>
      </c>
    </row>
    <row r="21" spans="1:16" ht="12.75">
      <c r="A21" s="73" t="s">
        <v>89</v>
      </c>
      <c r="B21" s="74">
        <v>74502.31</v>
      </c>
      <c r="C21" s="75">
        <v>10528.678</v>
      </c>
      <c r="D21" s="76">
        <v>3340.3230000000012</v>
      </c>
      <c r="E21" s="77">
        <v>73207.984</v>
      </c>
      <c r="F21" s="75">
        <v>9234.351999999999</v>
      </c>
      <c r="G21" s="75">
        <v>3163.6029999999996</v>
      </c>
      <c r="H21" s="75">
        <v>1107.103</v>
      </c>
      <c r="I21" s="75">
        <v>69777.61899999999</v>
      </c>
      <c r="J21" s="75">
        <v>5940.2519999999995</v>
      </c>
      <c r="K21" s="75">
        <v>266.762</v>
      </c>
      <c r="L21" s="75">
        <v>0</v>
      </c>
      <c r="M21" s="75">
        <v>0</v>
      </c>
      <c r="N21" s="74">
        <v>5070</v>
      </c>
      <c r="O21" s="78">
        <v>1752</v>
      </c>
      <c r="P21" s="79">
        <v>773.545</v>
      </c>
    </row>
    <row r="22" spans="1:16" ht="12.75">
      <c r="A22" s="61" t="s">
        <v>40</v>
      </c>
      <c r="B22" s="32">
        <v>1822.2359999999994</v>
      </c>
      <c r="C22" s="6">
        <v>1544.5959999999995</v>
      </c>
      <c r="D22" s="8">
        <v>382.93899999999996</v>
      </c>
      <c r="E22" s="32">
        <v>2144.941999999999</v>
      </c>
      <c r="F22" s="6">
        <v>1867.3019999999995</v>
      </c>
      <c r="G22" s="6">
        <v>1140.1399999999999</v>
      </c>
      <c r="H22" s="6">
        <v>862.4999999999999</v>
      </c>
      <c r="I22" s="6">
        <v>944.4799999999992</v>
      </c>
      <c r="J22" s="6">
        <v>767.3330000000002</v>
      </c>
      <c r="K22" s="6">
        <v>0</v>
      </c>
      <c r="L22" s="6">
        <v>60.322</v>
      </c>
      <c r="M22" s="6">
        <v>0</v>
      </c>
      <c r="N22" s="32">
        <v>329.64</v>
      </c>
      <c r="O22" s="6">
        <v>101</v>
      </c>
      <c r="P22" s="33">
        <v>198.07500000000002</v>
      </c>
    </row>
    <row r="23" spans="1:16" ht="12.75">
      <c r="A23" s="61" t="s">
        <v>41</v>
      </c>
      <c r="B23" s="32">
        <v>1334.2179999999996</v>
      </c>
      <c r="C23" s="6">
        <v>1334.2179999999996</v>
      </c>
      <c r="D23" s="8">
        <v>210.1499999999994</v>
      </c>
      <c r="E23" s="32">
        <v>1006.0029999999995</v>
      </c>
      <c r="F23" s="6">
        <v>1006.0029999999995</v>
      </c>
      <c r="G23" s="6">
        <v>170.41200000000006</v>
      </c>
      <c r="H23" s="6">
        <v>170.41200000000006</v>
      </c>
      <c r="I23" s="6">
        <v>835.5909999999994</v>
      </c>
      <c r="J23" s="6">
        <v>608.9310000000003</v>
      </c>
      <c r="K23" s="6">
        <v>0</v>
      </c>
      <c r="L23" s="6">
        <v>0</v>
      </c>
      <c r="M23" s="6">
        <v>0</v>
      </c>
      <c r="N23" s="32">
        <v>0</v>
      </c>
      <c r="O23" s="6">
        <v>0</v>
      </c>
      <c r="P23" s="33">
        <v>328.2150000000001</v>
      </c>
    </row>
    <row r="24" spans="1:16" ht="12.75">
      <c r="A24" s="61" t="s">
        <v>42</v>
      </c>
      <c r="B24" s="32">
        <v>252.7</v>
      </c>
      <c r="C24" s="6">
        <v>252.7</v>
      </c>
      <c r="D24" s="8">
        <v>104.306</v>
      </c>
      <c r="E24" s="32">
        <v>252.7</v>
      </c>
      <c r="F24" s="6">
        <v>252.7</v>
      </c>
      <c r="G24" s="6">
        <v>38.146</v>
      </c>
      <c r="H24" s="6">
        <v>38.146</v>
      </c>
      <c r="I24" s="6">
        <v>214.55399999999997</v>
      </c>
      <c r="J24" s="6">
        <v>110.248</v>
      </c>
      <c r="K24" s="6">
        <v>0</v>
      </c>
      <c r="L24" s="6">
        <v>0</v>
      </c>
      <c r="M24" s="6">
        <v>0</v>
      </c>
      <c r="N24" s="32">
        <v>0</v>
      </c>
      <c r="O24" s="6">
        <v>0</v>
      </c>
      <c r="P24" s="33">
        <v>0</v>
      </c>
    </row>
    <row r="25" spans="1:16" ht="12.75">
      <c r="A25" s="61" t="s">
        <v>81</v>
      </c>
      <c r="B25" s="32">
        <v>1661.052</v>
      </c>
      <c r="C25" s="6">
        <v>1661.052</v>
      </c>
      <c r="D25" s="8">
        <v>529.5889999999999</v>
      </c>
      <c r="E25" s="32">
        <v>1523.463</v>
      </c>
      <c r="F25" s="6">
        <v>1523.463</v>
      </c>
      <c r="G25" s="6">
        <v>232.405</v>
      </c>
      <c r="H25" s="6">
        <v>232.405</v>
      </c>
      <c r="I25" s="6">
        <v>1280.863</v>
      </c>
      <c r="J25" s="6">
        <v>761.469</v>
      </c>
      <c r="K25" s="6">
        <v>10.195</v>
      </c>
      <c r="L25" s="6">
        <v>0</v>
      </c>
      <c r="M25" s="6">
        <v>0</v>
      </c>
      <c r="N25" s="32">
        <v>0</v>
      </c>
      <c r="O25" s="6">
        <v>0</v>
      </c>
      <c r="P25" s="33">
        <v>137.589</v>
      </c>
    </row>
    <row r="26" spans="1:16" ht="12.75">
      <c r="A26" s="61" t="s">
        <v>43</v>
      </c>
      <c r="B26" s="32">
        <v>563.928</v>
      </c>
      <c r="C26" s="6">
        <v>563.928</v>
      </c>
      <c r="D26" s="8">
        <v>67.57299999999987</v>
      </c>
      <c r="E26" s="32">
        <v>339.404</v>
      </c>
      <c r="F26" s="6">
        <v>339.404</v>
      </c>
      <c r="G26" s="6">
        <v>4.846</v>
      </c>
      <c r="H26" s="6">
        <v>4.846</v>
      </c>
      <c r="I26" s="6">
        <v>334.558</v>
      </c>
      <c r="J26" s="6">
        <v>266.98500000000007</v>
      </c>
      <c r="K26" s="6">
        <v>0</v>
      </c>
      <c r="L26" s="6">
        <v>0</v>
      </c>
      <c r="M26" s="6">
        <v>0</v>
      </c>
      <c r="N26" s="32">
        <v>0</v>
      </c>
      <c r="O26" s="6">
        <v>0</v>
      </c>
      <c r="P26" s="33">
        <v>224.52399999999997</v>
      </c>
    </row>
    <row r="27" spans="1:16" ht="13.5" thickBot="1">
      <c r="A27" s="62" t="s">
        <v>44</v>
      </c>
      <c r="B27" s="34">
        <v>4707.005999999999</v>
      </c>
      <c r="C27" s="10">
        <v>1608.5059999999999</v>
      </c>
      <c r="D27" s="14">
        <v>420.2410000000001</v>
      </c>
      <c r="E27" s="34">
        <v>4436.846</v>
      </c>
      <c r="F27" s="10">
        <v>1338.3459999999998</v>
      </c>
      <c r="G27" s="10">
        <v>255.77999999999994</v>
      </c>
      <c r="H27" s="10">
        <v>255.77999999999994</v>
      </c>
      <c r="I27" s="10">
        <v>1013.2420000000002</v>
      </c>
      <c r="J27" s="10">
        <v>721.4689999999999</v>
      </c>
      <c r="K27" s="10">
        <v>7</v>
      </c>
      <c r="L27" s="10">
        <v>62.324</v>
      </c>
      <c r="M27" s="10">
        <v>3098.5</v>
      </c>
      <c r="N27" s="34">
        <v>0</v>
      </c>
      <c r="O27" s="10">
        <v>0</v>
      </c>
      <c r="P27" s="35">
        <v>270.1600000000001</v>
      </c>
    </row>
    <row r="28" spans="1:16" ht="13.5" thickBot="1">
      <c r="A28" s="56" t="s">
        <v>9</v>
      </c>
      <c r="B28" s="36">
        <f aca="true" t="shared" si="2" ref="B28:P28">SUM(B21:B27)</f>
        <v>84843.44999999998</v>
      </c>
      <c r="C28" s="21">
        <f t="shared" si="2"/>
        <v>17493.678</v>
      </c>
      <c r="D28" s="17">
        <f t="shared" si="2"/>
        <v>5055.121000000001</v>
      </c>
      <c r="E28" s="36">
        <f t="shared" si="2"/>
        <v>82911.34199999999</v>
      </c>
      <c r="F28" s="21">
        <f t="shared" si="2"/>
        <v>15561.569999999998</v>
      </c>
      <c r="G28" s="21">
        <f t="shared" si="2"/>
        <v>5005.3319999999985</v>
      </c>
      <c r="H28" s="21">
        <f t="shared" si="2"/>
        <v>2671.1920000000005</v>
      </c>
      <c r="I28" s="21">
        <f t="shared" si="2"/>
        <v>74400.90699999999</v>
      </c>
      <c r="J28" s="21">
        <f t="shared" si="2"/>
        <v>9176.687</v>
      </c>
      <c r="K28" s="21">
        <f t="shared" si="2"/>
        <v>283.957</v>
      </c>
      <c r="L28" s="21">
        <f t="shared" si="2"/>
        <v>122.646</v>
      </c>
      <c r="M28" s="21">
        <f t="shared" si="2"/>
        <v>3098.5</v>
      </c>
      <c r="N28" s="39">
        <f t="shared" si="2"/>
        <v>5399.64</v>
      </c>
      <c r="O28" s="21">
        <f t="shared" si="2"/>
        <v>1853</v>
      </c>
      <c r="P28" s="40">
        <f t="shared" si="2"/>
        <v>1932.108</v>
      </c>
    </row>
    <row r="29" spans="1:16" ht="12.75">
      <c r="A29" s="63" t="s">
        <v>45</v>
      </c>
      <c r="B29" s="43">
        <v>349.76000000000005</v>
      </c>
      <c r="C29" s="7">
        <v>349.76000000000005</v>
      </c>
      <c r="D29" s="15">
        <v>9.310000000000002</v>
      </c>
      <c r="E29" s="37">
        <v>349.76000000000005</v>
      </c>
      <c r="F29" s="7">
        <v>349.76000000000005</v>
      </c>
      <c r="G29" s="7">
        <v>101</v>
      </c>
      <c r="H29" s="7">
        <v>101</v>
      </c>
      <c r="I29" s="7">
        <v>241.76000000000005</v>
      </c>
      <c r="J29" s="7">
        <v>232.45</v>
      </c>
      <c r="K29" s="7">
        <v>0</v>
      </c>
      <c r="L29" s="7">
        <v>7</v>
      </c>
      <c r="M29" s="7">
        <v>0</v>
      </c>
      <c r="N29" s="37">
        <v>0</v>
      </c>
      <c r="O29" s="7">
        <v>0</v>
      </c>
      <c r="P29" s="38">
        <v>0</v>
      </c>
    </row>
    <row r="30" spans="1:16" ht="12.75">
      <c r="A30" s="64" t="s">
        <v>46</v>
      </c>
      <c r="B30" s="44">
        <v>4106.87</v>
      </c>
      <c r="C30" s="6">
        <v>367.87</v>
      </c>
      <c r="D30" s="8">
        <v>140.945</v>
      </c>
      <c r="E30" s="32">
        <v>4027.477</v>
      </c>
      <c r="F30" s="6">
        <v>288.477</v>
      </c>
      <c r="G30" s="6">
        <v>103.444</v>
      </c>
      <c r="H30" s="6">
        <v>103.44399999999999</v>
      </c>
      <c r="I30" s="6">
        <v>185.0329999999999</v>
      </c>
      <c r="J30" s="6">
        <v>140.58999999999997</v>
      </c>
      <c r="K30" s="6">
        <v>0</v>
      </c>
      <c r="L30" s="6">
        <v>0</v>
      </c>
      <c r="M30" s="6">
        <v>3739</v>
      </c>
      <c r="N30" s="32">
        <v>0</v>
      </c>
      <c r="O30" s="6">
        <v>0</v>
      </c>
      <c r="P30" s="33">
        <v>79.393</v>
      </c>
    </row>
    <row r="31" spans="1:16" ht="12.75">
      <c r="A31" s="64" t="s">
        <v>47</v>
      </c>
      <c r="B31" s="44">
        <v>3680.2949999999996</v>
      </c>
      <c r="C31" s="6">
        <v>3663.144</v>
      </c>
      <c r="D31" s="8">
        <v>836.9610000000007</v>
      </c>
      <c r="E31" s="32">
        <v>2499.4789999999994</v>
      </c>
      <c r="F31" s="6">
        <v>2482.3279999999995</v>
      </c>
      <c r="G31" s="6">
        <v>455.36</v>
      </c>
      <c r="H31" s="6">
        <v>438.20900000000006</v>
      </c>
      <c r="I31" s="6">
        <v>1934.1189999999992</v>
      </c>
      <c r="J31" s="6">
        <v>1397.7380000000003</v>
      </c>
      <c r="K31" s="6">
        <v>27</v>
      </c>
      <c r="L31" s="6">
        <v>83</v>
      </c>
      <c r="M31" s="6">
        <v>0</v>
      </c>
      <c r="N31" s="32">
        <v>0</v>
      </c>
      <c r="O31" s="6">
        <v>0</v>
      </c>
      <c r="P31" s="33">
        <v>1180.816</v>
      </c>
    </row>
    <row r="32" spans="1:16" ht="12.75">
      <c r="A32" s="65" t="s">
        <v>48</v>
      </c>
      <c r="B32" s="44">
        <v>1197.7029999999993</v>
      </c>
      <c r="C32" s="6">
        <v>1197.7029999999993</v>
      </c>
      <c r="D32" s="8">
        <v>107.89300000000048</v>
      </c>
      <c r="E32" s="32">
        <v>921.5079999999992</v>
      </c>
      <c r="F32" s="6">
        <v>921.5079999999992</v>
      </c>
      <c r="G32" s="6">
        <v>75.83600000000003</v>
      </c>
      <c r="H32" s="6">
        <v>75.83600000000003</v>
      </c>
      <c r="I32" s="6">
        <v>646.3859999999992</v>
      </c>
      <c r="J32" s="6">
        <v>540.343</v>
      </c>
      <c r="K32" s="6">
        <v>1.85</v>
      </c>
      <c r="L32" s="6">
        <v>197.436</v>
      </c>
      <c r="M32" s="6">
        <v>0</v>
      </c>
      <c r="N32" s="32">
        <v>0</v>
      </c>
      <c r="O32" s="6">
        <v>0</v>
      </c>
      <c r="P32" s="33">
        <v>276.19500000000005</v>
      </c>
    </row>
    <row r="33" spans="1:16" ht="13.5" thickBot="1">
      <c r="A33" s="66" t="s">
        <v>49</v>
      </c>
      <c r="B33" s="45">
        <v>1085.3519999999999</v>
      </c>
      <c r="C33" s="12">
        <v>1085.3519999999999</v>
      </c>
      <c r="D33" s="18">
        <v>198.92399999999986</v>
      </c>
      <c r="E33" s="41">
        <v>857.185</v>
      </c>
      <c r="F33" s="12">
        <v>857.185</v>
      </c>
      <c r="G33" s="12">
        <v>64.18299999999999</v>
      </c>
      <c r="H33" s="12">
        <v>64.183</v>
      </c>
      <c r="I33" s="12">
        <v>790.8019999999999</v>
      </c>
      <c r="J33" s="12">
        <v>617.1470000000002</v>
      </c>
      <c r="K33" s="12">
        <v>2.2</v>
      </c>
      <c r="L33" s="12">
        <v>0</v>
      </c>
      <c r="M33" s="12">
        <v>0</v>
      </c>
      <c r="N33" s="41">
        <v>0</v>
      </c>
      <c r="O33" s="12">
        <v>0</v>
      </c>
      <c r="P33" s="42">
        <v>228.1669999999999</v>
      </c>
    </row>
    <row r="34" spans="1:16" ht="13.5" thickBot="1">
      <c r="A34" s="56" t="s">
        <v>10</v>
      </c>
      <c r="B34" s="36">
        <f aca="true" t="shared" si="3" ref="B34:P34">SUM(B29:B33)</f>
        <v>10419.98</v>
      </c>
      <c r="C34" s="21">
        <f t="shared" si="3"/>
        <v>6663.828999999999</v>
      </c>
      <c r="D34" s="17">
        <f t="shared" si="3"/>
        <v>1294.0330000000013</v>
      </c>
      <c r="E34" s="36">
        <f t="shared" si="3"/>
        <v>8655.408999999998</v>
      </c>
      <c r="F34" s="21">
        <f t="shared" si="3"/>
        <v>4899.257999999999</v>
      </c>
      <c r="G34" s="21">
        <f t="shared" si="3"/>
        <v>799.8230000000001</v>
      </c>
      <c r="H34" s="21">
        <f t="shared" si="3"/>
        <v>782.672</v>
      </c>
      <c r="I34" s="21">
        <f t="shared" si="3"/>
        <v>3798.0999999999985</v>
      </c>
      <c r="J34" s="21">
        <f t="shared" si="3"/>
        <v>2928.268</v>
      </c>
      <c r="K34" s="21">
        <f t="shared" si="3"/>
        <v>31.05</v>
      </c>
      <c r="L34" s="21">
        <f t="shared" si="3"/>
        <v>287.43600000000004</v>
      </c>
      <c r="M34" s="21">
        <f t="shared" si="3"/>
        <v>3739</v>
      </c>
      <c r="N34" s="36">
        <f t="shared" si="3"/>
        <v>0</v>
      </c>
      <c r="O34" s="21">
        <f t="shared" si="3"/>
        <v>0</v>
      </c>
      <c r="P34" s="40">
        <f t="shared" si="3"/>
        <v>1764.571</v>
      </c>
    </row>
    <row r="35" spans="1:16" ht="12.75">
      <c r="A35" s="60" t="s">
        <v>50</v>
      </c>
      <c r="B35" s="37">
        <v>1013.0390000000002</v>
      </c>
      <c r="C35" s="7">
        <v>930.0390000000002</v>
      </c>
      <c r="D35" s="15">
        <v>115.215</v>
      </c>
      <c r="E35" s="37">
        <v>833.7230000000002</v>
      </c>
      <c r="F35" s="7">
        <v>750.7230000000002</v>
      </c>
      <c r="G35" s="7">
        <v>440.802</v>
      </c>
      <c r="H35" s="7">
        <v>357.802</v>
      </c>
      <c r="I35" s="7">
        <v>336.4490000000002</v>
      </c>
      <c r="J35" s="7">
        <v>231.21400000000003</v>
      </c>
      <c r="K35" s="7">
        <v>0</v>
      </c>
      <c r="L35" s="7">
        <v>56.472</v>
      </c>
      <c r="M35" s="7">
        <v>0</v>
      </c>
      <c r="N35" s="37">
        <v>123.291</v>
      </c>
      <c r="O35" s="7">
        <v>123.291</v>
      </c>
      <c r="P35" s="38">
        <v>179.316</v>
      </c>
    </row>
    <row r="36" spans="1:16" ht="12.75">
      <c r="A36" s="61" t="s">
        <v>51</v>
      </c>
      <c r="B36" s="32">
        <v>456.872</v>
      </c>
      <c r="C36" s="6">
        <v>456.872</v>
      </c>
      <c r="D36" s="8">
        <v>112.39499999999995</v>
      </c>
      <c r="E36" s="32">
        <v>368.126</v>
      </c>
      <c r="F36" s="6">
        <v>368.126</v>
      </c>
      <c r="G36" s="6">
        <v>4.7250000000000005</v>
      </c>
      <c r="H36" s="6">
        <v>4.725</v>
      </c>
      <c r="I36" s="6">
        <v>313.09299999999996</v>
      </c>
      <c r="J36" s="6">
        <v>191.881</v>
      </c>
      <c r="K36" s="6">
        <v>22.217</v>
      </c>
      <c r="L36" s="6">
        <v>28.091</v>
      </c>
      <c r="M36" s="6">
        <v>0</v>
      </c>
      <c r="N36" s="32">
        <v>0</v>
      </c>
      <c r="O36" s="6">
        <v>0</v>
      </c>
      <c r="P36" s="33">
        <v>88.74600000000001</v>
      </c>
    </row>
    <row r="37" spans="1:16" ht="12.75">
      <c r="A37" s="61" t="s">
        <v>79</v>
      </c>
      <c r="B37" s="32">
        <v>8123.617</v>
      </c>
      <c r="C37" s="6">
        <v>7932.554</v>
      </c>
      <c r="D37" s="8">
        <v>3271.489</v>
      </c>
      <c r="E37" s="32">
        <v>7177.448</v>
      </c>
      <c r="F37" s="6">
        <v>6988.947</v>
      </c>
      <c r="G37" s="6">
        <v>3332.699</v>
      </c>
      <c r="H37" s="6">
        <v>3145.69</v>
      </c>
      <c r="I37" s="6">
        <v>3762.3170000000005</v>
      </c>
      <c r="J37" s="6">
        <v>2954.542</v>
      </c>
      <c r="K37" s="6">
        <v>82.432</v>
      </c>
      <c r="L37" s="6">
        <v>0</v>
      </c>
      <c r="M37" s="6">
        <v>0</v>
      </c>
      <c r="N37" s="32">
        <v>0</v>
      </c>
      <c r="O37" s="6">
        <v>0</v>
      </c>
      <c r="P37" s="33">
        <v>946.169</v>
      </c>
    </row>
    <row r="38" spans="1:16" ht="12.75">
      <c r="A38" s="61" t="s">
        <v>52</v>
      </c>
      <c r="B38" s="32">
        <v>761.9930000000002</v>
      </c>
      <c r="C38" s="6">
        <v>761.9930000000002</v>
      </c>
      <c r="D38" s="8">
        <v>105.24599999999984</v>
      </c>
      <c r="E38" s="32">
        <v>569.5220000000002</v>
      </c>
      <c r="F38" s="6">
        <v>569.5220000000002</v>
      </c>
      <c r="G38" s="6">
        <v>56.416000000000004</v>
      </c>
      <c r="H38" s="6">
        <v>56.416000000000004</v>
      </c>
      <c r="I38" s="6">
        <v>376.7230000000001</v>
      </c>
      <c r="J38" s="6">
        <v>255.04600000000008</v>
      </c>
      <c r="K38" s="6">
        <v>1.383</v>
      </c>
      <c r="L38" s="6">
        <v>135</v>
      </c>
      <c r="M38" s="6">
        <v>0</v>
      </c>
      <c r="N38" s="32">
        <v>0</v>
      </c>
      <c r="O38" s="6">
        <v>0</v>
      </c>
      <c r="P38" s="33">
        <v>192.471</v>
      </c>
    </row>
    <row r="39" spans="1:16" ht="12.75">
      <c r="A39" s="61" t="s">
        <v>53</v>
      </c>
      <c r="B39" s="32">
        <v>2126.0320000000006</v>
      </c>
      <c r="C39" s="6">
        <v>2126.0320000000006</v>
      </c>
      <c r="D39" s="8">
        <v>711.5739999999998</v>
      </c>
      <c r="E39" s="32">
        <v>1732.4320000000005</v>
      </c>
      <c r="F39" s="6">
        <v>1732.4320000000005</v>
      </c>
      <c r="G39" s="6">
        <v>609.5699999999999</v>
      </c>
      <c r="H39" s="6">
        <v>609.5699999999999</v>
      </c>
      <c r="I39" s="6">
        <v>745.1930000000004</v>
      </c>
      <c r="J39" s="6">
        <v>646.4559999999997</v>
      </c>
      <c r="K39" s="6">
        <v>3.267</v>
      </c>
      <c r="L39" s="6">
        <v>374.402</v>
      </c>
      <c r="M39" s="6">
        <v>0</v>
      </c>
      <c r="N39" s="32">
        <v>34.446</v>
      </c>
      <c r="O39" s="6">
        <v>0</v>
      </c>
      <c r="P39" s="33">
        <v>393.6000000000001</v>
      </c>
    </row>
    <row r="40" spans="1:16" ht="13.5" thickBot="1">
      <c r="A40" s="62" t="s">
        <v>54</v>
      </c>
      <c r="B40" s="34">
        <v>3907.7600000000007</v>
      </c>
      <c r="C40" s="10">
        <v>2057.7600000000007</v>
      </c>
      <c r="D40" s="14">
        <v>462.06500000000017</v>
      </c>
      <c r="E40" s="34">
        <v>3730.2790000000005</v>
      </c>
      <c r="F40" s="10">
        <v>1880.2790000000007</v>
      </c>
      <c r="G40" s="10">
        <v>1064.2289999999998</v>
      </c>
      <c r="H40" s="10">
        <v>1064.2289999999998</v>
      </c>
      <c r="I40" s="10">
        <v>705.8400000000006</v>
      </c>
      <c r="J40" s="10">
        <v>509.28999999999996</v>
      </c>
      <c r="K40" s="10">
        <v>80.017</v>
      </c>
      <c r="L40" s="10">
        <v>30.192999999999998</v>
      </c>
      <c r="M40" s="10">
        <v>1850</v>
      </c>
      <c r="N40" s="34">
        <v>97.982</v>
      </c>
      <c r="O40" s="10">
        <v>0</v>
      </c>
      <c r="P40" s="35">
        <v>177.48100000000005</v>
      </c>
    </row>
    <row r="41" spans="1:16" ht="13.5" thickBot="1">
      <c r="A41" s="56" t="s">
        <v>11</v>
      </c>
      <c r="B41" s="36">
        <f aca="true" t="shared" si="4" ref="B41:P41">SUM(B35:B40)</f>
        <v>16389.313000000002</v>
      </c>
      <c r="C41" s="21">
        <f t="shared" si="4"/>
        <v>14265.250000000002</v>
      </c>
      <c r="D41" s="17">
        <f t="shared" si="4"/>
        <v>4777.984</v>
      </c>
      <c r="E41" s="36">
        <f t="shared" si="4"/>
        <v>14411.530000000002</v>
      </c>
      <c r="F41" s="21">
        <f t="shared" si="4"/>
        <v>12290.029000000002</v>
      </c>
      <c r="G41" s="21">
        <f t="shared" si="4"/>
        <v>5508.441000000001</v>
      </c>
      <c r="H41" s="21">
        <f t="shared" si="4"/>
        <v>5238.432000000001</v>
      </c>
      <c r="I41" s="21">
        <f t="shared" si="4"/>
        <v>6239.615000000002</v>
      </c>
      <c r="J41" s="21">
        <f t="shared" si="4"/>
        <v>4788.428999999999</v>
      </c>
      <c r="K41" s="21">
        <f t="shared" si="4"/>
        <v>189.31599999999997</v>
      </c>
      <c r="L41" s="21">
        <f t="shared" si="4"/>
        <v>624.1579999999999</v>
      </c>
      <c r="M41" s="21">
        <f t="shared" si="4"/>
        <v>1850</v>
      </c>
      <c r="N41" s="36">
        <f t="shared" si="4"/>
        <v>255.719</v>
      </c>
      <c r="O41" s="21">
        <f t="shared" si="4"/>
        <v>123.291</v>
      </c>
      <c r="P41" s="40">
        <f t="shared" si="4"/>
        <v>1977.7830000000001</v>
      </c>
    </row>
    <row r="42" spans="1:16" ht="12.75">
      <c r="A42" s="60" t="s">
        <v>55</v>
      </c>
      <c r="B42" s="37">
        <v>2240.9139999999998</v>
      </c>
      <c r="C42" s="7">
        <v>589.0199999999999</v>
      </c>
      <c r="D42" s="15">
        <v>57.04900000000009</v>
      </c>
      <c r="E42" s="37">
        <v>2186.2389999999996</v>
      </c>
      <c r="F42" s="7">
        <v>534.3449999999999</v>
      </c>
      <c r="G42" s="7">
        <v>1701.949</v>
      </c>
      <c r="H42" s="7">
        <v>50.055</v>
      </c>
      <c r="I42" s="7">
        <v>442.96199999999953</v>
      </c>
      <c r="J42" s="7">
        <v>387.24100000000004</v>
      </c>
      <c r="K42" s="7">
        <v>1.328</v>
      </c>
      <c r="L42" s="7">
        <v>40</v>
      </c>
      <c r="M42" s="7">
        <v>0</v>
      </c>
      <c r="N42" s="37">
        <v>0</v>
      </c>
      <c r="O42" s="7">
        <v>0</v>
      </c>
      <c r="P42" s="38">
        <v>54.675</v>
      </c>
    </row>
    <row r="43" spans="1:16" ht="12.75">
      <c r="A43" s="61" t="s">
        <v>82</v>
      </c>
      <c r="B43" s="32">
        <v>660.0600000000002</v>
      </c>
      <c r="C43" s="6">
        <v>660.0600000000002</v>
      </c>
      <c r="D43" s="8">
        <v>104.0390000000001</v>
      </c>
      <c r="E43" s="32">
        <v>535.4050000000002</v>
      </c>
      <c r="F43" s="6">
        <v>535.4050000000002</v>
      </c>
      <c r="G43" s="6">
        <v>30.90600000000001</v>
      </c>
      <c r="H43" s="6">
        <v>30.90600000000001</v>
      </c>
      <c r="I43" s="6">
        <v>381.9770000000002</v>
      </c>
      <c r="J43" s="6">
        <v>278.46</v>
      </c>
      <c r="K43" s="6">
        <v>0.522</v>
      </c>
      <c r="L43" s="6">
        <v>122</v>
      </c>
      <c r="M43" s="6">
        <v>0</v>
      </c>
      <c r="N43" s="32">
        <v>0</v>
      </c>
      <c r="O43" s="6">
        <v>0</v>
      </c>
      <c r="P43" s="33">
        <v>124.65500000000002</v>
      </c>
    </row>
    <row r="44" spans="1:16" ht="12.75">
      <c r="A44" s="61" t="s">
        <v>56</v>
      </c>
      <c r="B44" s="32">
        <v>4427.371999999999</v>
      </c>
      <c r="C44" s="6">
        <v>837.3719999999998</v>
      </c>
      <c r="D44" s="8">
        <v>117.923</v>
      </c>
      <c r="E44" s="32">
        <v>4209.432</v>
      </c>
      <c r="F44" s="6">
        <v>619.4319999999999</v>
      </c>
      <c r="G44" s="6">
        <v>97.512</v>
      </c>
      <c r="H44" s="6">
        <v>97.512</v>
      </c>
      <c r="I44" s="6">
        <v>459.9200000000001</v>
      </c>
      <c r="J44" s="6">
        <v>341.99699999999996</v>
      </c>
      <c r="K44" s="6">
        <v>0</v>
      </c>
      <c r="L44" s="6">
        <v>62</v>
      </c>
      <c r="M44" s="6">
        <v>3590</v>
      </c>
      <c r="N44" s="32">
        <v>0</v>
      </c>
      <c r="O44" s="6">
        <v>0</v>
      </c>
      <c r="P44" s="33">
        <v>217.93999999999997</v>
      </c>
    </row>
    <row r="45" spans="1:16" ht="12.75">
      <c r="A45" s="61" t="s">
        <v>57</v>
      </c>
      <c r="B45" s="32">
        <v>596.2479999999999</v>
      </c>
      <c r="C45" s="6">
        <v>596.2479999999999</v>
      </c>
      <c r="D45" s="8">
        <v>88.66399999999999</v>
      </c>
      <c r="E45" s="32">
        <v>554.271</v>
      </c>
      <c r="F45" s="6">
        <v>554.271</v>
      </c>
      <c r="G45" s="6">
        <v>9.508000000000003</v>
      </c>
      <c r="H45" s="6">
        <v>9.508000000000003</v>
      </c>
      <c r="I45" s="6">
        <v>291.254</v>
      </c>
      <c r="J45" s="6">
        <v>202.59000000000003</v>
      </c>
      <c r="K45" s="6">
        <v>0</v>
      </c>
      <c r="L45" s="6">
        <v>253.50899999999993</v>
      </c>
      <c r="M45" s="6">
        <v>0</v>
      </c>
      <c r="N45" s="32">
        <v>0</v>
      </c>
      <c r="O45" s="6">
        <v>0</v>
      </c>
      <c r="P45" s="33">
        <v>41.977000000000004</v>
      </c>
    </row>
    <row r="46" spans="1:16" ht="12.75">
      <c r="A46" s="61" t="s">
        <v>58</v>
      </c>
      <c r="B46" s="32">
        <v>1070.305</v>
      </c>
      <c r="C46" s="6">
        <v>1070.305</v>
      </c>
      <c r="D46" s="8">
        <v>329.2070000000002</v>
      </c>
      <c r="E46" s="32">
        <v>842.0860000000001</v>
      </c>
      <c r="F46" s="6">
        <v>842.0860000000001</v>
      </c>
      <c r="G46" s="6">
        <v>28.69000000000001</v>
      </c>
      <c r="H46" s="6">
        <v>28.69000000000001</v>
      </c>
      <c r="I46" s="6">
        <v>726.3110000000001</v>
      </c>
      <c r="J46" s="6">
        <v>453.504</v>
      </c>
      <c r="K46" s="6">
        <v>4.685</v>
      </c>
      <c r="L46" s="6">
        <v>82.4</v>
      </c>
      <c r="M46" s="6">
        <v>0</v>
      </c>
      <c r="N46" s="32">
        <v>0</v>
      </c>
      <c r="O46" s="6">
        <v>0</v>
      </c>
      <c r="P46" s="33">
        <v>228.21899999999997</v>
      </c>
    </row>
    <row r="47" spans="1:16" ht="12.75">
      <c r="A47" s="61" t="s">
        <v>26</v>
      </c>
      <c r="B47" s="32">
        <v>4498.536999999999</v>
      </c>
      <c r="C47" s="6">
        <v>4468.4039999999995</v>
      </c>
      <c r="D47" s="8">
        <v>1018.1599999999999</v>
      </c>
      <c r="E47" s="32">
        <v>4060.9099999999994</v>
      </c>
      <c r="F47" s="6">
        <v>4030.7769999999996</v>
      </c>
      <c r="G47" s="6">
        <v>136.683</v>
      </c>
      <c r="H47" s="6">
        <v>106.55</v>
      </c>
      <c r="I47" s="6">
        <v>3791.7679999999996</v>
      </c>
      <c r="J47" s="6">
        <v>2822.514</v>
      </c>
      <c r="K47" s="6">
        <v>132.459</v>
      </c>
      <c r="L47" s="6">
        <v>0</v>
      </c>
      <c r="M47" s="6">
        <v>0</v>
      </c>
      <c r="N47" s="32">
        <v>0</v>
      </c>
      <c r="O47" s="6">
        <v>0</v>
      </c>
      <c r="P47" s="33">
        <v>437.627</v>
      </c>
    </row>
    <row r="48" spans="1:16" ht="13.5" thickBot="1">
      <c r="A48" s="62" t="s">
        <v>27</v>
      </c>
      <c r="B48" s="34">
        <v>1525.289</v>
      </c>
      <c r="C48" s="10">
        <v>895.289</v>
      </c>
      <c r="D48" s="14">
        <v>102.0499999999999</v>
      </c>
      <c r="E48" s="34">
        <v>1175.841</v>
      </c>
      <c r="F48" s="10">
        <v>545.841</v>
      </c>
      <c r="G48" s="10">
        <v>45.25800000000001</v>
      </c>
      <c r="H48" s="10">
        <v>45.257999999999996</v>
      </c>
      <c r="I48" s="10">
        <v>498.6589999999999</v>
      </c>
      <c r="J48" s="10">
        <v>398.76300000000003</v>
      </c>
      <c r="K48" s="10">
        <v>1.924</v>
      </c>
      <c r="L48" s="10">
        <v>0</v>
      </c>
      <c r="M48" s="10">
        <v>630</v>
      </c>
      <c r="N48" s="34">
        <v>0</v>
      </c>
      <c r="O48" s="10">
        <v>0</v>
      </c>
      <c r="P48" s="35">
        <v>349.448</v>
      </c>
    </row>
    <row r="49" spans="1:16" ht="13.5" thickBot="1">
      <c r="A49" s="56" t="s">
        <v>15</v>
      </c>
      <c r="B49" s="36">
        <f aca="true" t="shared" si="5" ref="B49:P49">SUM(B42:B48)</f>
        <v>15018.724999999999</v>
      </c>
      <c r="C49" s="21">
        <f t="shared" si="5"/>
        <v>9116.698</v>
      </c>
      <c r="D49" s="17">
        <f t="shared" si="5"/>
        <v>1817.0920000000003</v>
      </c>
      <c r="E49" s="36">
        <f t="shared" si="5"/>
        <v>13564.184</v>
      </c>
      <c r="F49" s="21">
        <f t="shared" si="5"/>
        <v>7662.156999999999</v>
      </c>
      <c r="G49" s="21">
        <f t="shared" si="5"/>
        <v>2050.506</v>
      </c>
      <c r="H49" s="21">
        <f t="shared" si="5"/>
        <v>368.479</v>
      </c>
      <c r="I49" s="21">
        <f t="shared" si="5"/>
        <v>6592.850999999999</v>
      </c>
      <c r="J49" s="21">
        <f t="shared" si="5"/>
        <v>4885.069</v>
      </c>
      <c r="K49" s="21">
        <f t="shared" si="5"/>
        <v>140.918</v>
      </c>
      <c r="L49" s="21">
        <f t="shared" si="5"/>
        <v>559.9089999999999</v>
      </c>
      <c r="M49" s="21">
        <f t="shared" si="5"/>
        <v>4220</v>
      </c>
      <c r="N49" s="36">
        <f t="shared" si="5"/>
        <v>0</v>
      </c>
      <c r="O49" s="21">
        <f t="shared" si="5"/>
        <v>0</v>
      </c>
      <c r="P49" s="40">
        <f t="shared" si="5"/>
        <v>1454.5409999999997</v>
      </c>
    </row>
    <row r="50" spans="1:16" ht="12.75">
      <c r="A50" s="60" t="s">
        <v>59</v>
      </c>
      <c r="B50" s="37">
        <v>994.8999999999994</v>
      </c>
      <c r="C50" s="7">
        <v>994.8999999999994</v>
      </c>
      <c r="D50" s="13">
        <v>209.44000000000017</v>
      </c>
      <c r="E50" s="37">
        <v>823.8399999999993</v>
      </c>
      <c r="F50" s="7">
        <v>823.8399999999993</v>
      </c>
      <c r="G50" s="7">
        <v>92.00000000000003</v>
      </c>
      <c r="H50" s="7">
        <v>92.00000000000003</v>
      </c>
      <c r="I50" s="7">
        <v>639.3589999999994</v>
      </c>
      <c r="J50" s="7">
        <v>495.5</v>
      </c>
      <c r="K50" s="7">
        <v>1.581</v>
      </c>
      <c r="L50" s="7">
        <v>90.89999999999999</v>
      </c>
      <c r="M50" s="7">
        <v>0</v>
      </c>
      <c r="N50" s="37">
        <v>0</v>
      </c>
      <c r="O50" s="7">
        <v>0</v>
      </c>
      <c r="P50" s="38">
        <v>171.06000000000006</v>
      </c>
    </row>
    <row r="51" spans="1:16" ht="12.75">
      <c r="A51" s="61" t="s">
        <v>60</v>
      </c>
      <c r="B51" s="32">
        <v>776.7159999999999</v>
      </c>
      <c r="C51" s="6">
        <v>776.7159999999999</v>
      </c>
      <c r="D51" s="9">
        <v>21.501000000000033</v>
      </c>
      <c r="E51" s="32">
        <v>518.087</v>
      </c>
      <c r="F51" s="6">
        <v>518.087</v>
      </c>
      <c r="G51" s="6">
        <v>338.57599999999996</v>
      </c>
      <c r="H51" s="6">
        <v>338.576</v>
      </c>
      <c r="I51" s="6">
        <v>179.51100000000002</v>
      </c>
      <c r="J51" s="6">
        <v>158.01</v>
      </c>
      <c r="K51" s="6">
        <v>0</v>
      </c>
      <c r="L51" s="6">
        <v>0</v>
      </c>
      <c r="M51" s="6">
        <v>0</v>
      </c>
      <c r="N51" s="32">
        <v>0</v>
      </c>
      <c r="O51" s="6">
        <v>0</v>
      </c>
      <c r="P51" s="33">
        <v>258.62899999999996</v>
      </c>
    </row>
    <row r="52" spans="1:16" ht="12.75">
      <c r="A52" s="62" t="s">
        <v>83</v>
      </c>
      <c r="B52" s="34">
        <v>695.7699999999999</v>
      </c>
      <c r="C52" s="10">
        <v>695.7699999999999</v>
      </c>
      <c r="D52" s="50">
        <v>77.05800000000016</v>
      </c>
      <c r="E52" s="34">
        <v>561.8859999999999</v>
      </c>
      <c r="F52" s="10">
        <v>561.8859999999999</v>
      </c>
      <c r="G52" s="10">
        <v>18</v>
      </c>
      <c r="H52" s="10">
        <v>18</v>
      </c>
      <c r="I52" s="10">
        <v>522.9159999999998</v>
      </c>
      <c r="J52" s="10">
        <v>391.85799999999983</v>
      </c>
      <c r="K52" s="10">
        <v>0</v>
      </c>
      <c r="L52" s="10">
        <v>20.97</v>
      </c>
      <c r="M52" s="10">
        <v>0</v>
      </c>
      <c r="N52" s="34">
        <v>0</v>
      </c>
      <c r="O52" s="10">
        <v>0</v>
      </c>
      <c r="P52" s="42">
        <v>133.884</v>
      </c>
    </row>
    <row r="53" spans="1:16" ht="13.5" thickBot="1">
      <c r="A53" s="61" t="s">
        <v>61</v>
      </c>
      <c r="B53" s="32">
        <v>1450.1299999999997</v>
      </c>
      <c r="C53" s="6">
        <v>1450.1299999999997</v>
      </c>
      <c r="D53" s="9">
        <v>412.8969999999997</v>
      </c>
      <c r="E53" s="32">
        <v>1145.2059999999994</v>
      </c>
      <c r="F53" s="6">
        <v>1145.2059999999994</v>
      </c>
      <c r="G53" s="6">
        <v>230.997</v>
      </c>
      <c r="H53" s="6">
        <v>230.997</v>
      </c>
      <c r="I53" s="6">
        <v>912.8089999999994</v>
      </c>
      <c r="J53" s="6">
        <v>697.3040000000003</v>
      </c>
      <c r="K53" s="6">
        <v>1.4</v>
      </c>
      <c r="L53" s="6">
        <v>0</v>
      </c>
      <c r="M53" s="6">
        <v>0</v>
      </c>
      <c r="N53" s="32">
        <v>0</v>
      </c>
      <c r="O53" s="6">
        <v>0</v>
      </c>
      <c r="P53" s="33">
        <v>304.9240000000002</v>
      </c>
    </row>
    <row r="54" spans="1:16" ht="13.5" thickBot="1">
      <c r="A54" s="56" t="s">
        <v>12</v>
      </c>
      <c r="B54" s="36">
        <f aca="true" t="shared" si="6" ref="B54:P54">SUM(B50:B53)</f>
        <v>3917.5159999999987</v>
      </c>
      <c r="C54" s="21">
        <f t="shared" si="6"/>
        <v>3917.5159999999987</v>
      </c>
      <c r="D54" s="17">
        <f t="shared" si="6"/>
        <v>720.8960000000001</v>
      </c>
      <c r="E54" s="17">
        <f t="shared" si="6"/>
        <v>3049.0189999999984</v>
      </c>
      <c r="F54" s="21">
        <f t="shared" si="6"/>
        <v>3049.0189999999984</v>
      </c>
      <c r="G54" s="21">
        <f t="shared" si="6"/>
        <v>679.5730000000001</v>
      </c>
      <c r="H54" s="21">
        <f t="shared" si="6"/>
        <v>679.5730000000001</v>
      </c>
      <c r="I54" s="21">
        <f t="shared" si="6"/>
        <v>2254.5949999999984</v>
      </c>
      <c r="J54" s="21">
        <f t="shared" si="6"/>
        <v>1742.6720000000003</v>
      </c>
      <c r="K54" s="21">
        <f t="shared" si="6"/>
        <v>2.981</v>
      </c>
      <c r="L54" s="21">
        <f t="shared" si="6"/>
        <v>111.86999999999999</v>
      </c>
      <c r="M54" s="21">
        <f t="shared" si="6"/>
        <v>0</v>
      </c>
      <c r="N54" s="36">
        <f t="shared" si="6"/>
        <v>0</v>
      </c>
      <c r="O54" s="21">
        <f t="shared" si="6"/>
        <v>0</v>
      </c>
      <c r="P54" s="40">
        <f t="shared" si="6"/>
        <v>868.4970000000002</v>
      </c>
    </row>
    <row r="55" spans="1:16" ht="12.75">
      <c r="A55" s="60" t="s">
        <v>62</v>
      </c>
      <c r="B55" s="37">
        <v>5748.852999999999</v>
      </c>
      <c r="C55" s="7">
        <v>2756.852999999999</v>
      </c>
      <c r="D55" s="15">
        <v>561.7070000000003</v>
      </c>
      <c r="E55" s="37">
        <v>5203.491999999999</v>
      </c>
      <c r="F55" s="7">
        <v>2211.4919999999993</v>
      </c>
      <c r="G55" s="7">
        <v>3850.029</v>
      </c>
      <c r="H55" s="7">
        <v>858.0290000000002</v>
      </c>
      <c r="I55" s="7">
        <v>1342.6999999999994</v>
      </c>
      <c r="J55" s="7">
        <v>1086.7219999999998</v>
      </c>
      <c r="K55" s="7">
        <v>10.763000000000002</v>
      </c>
      <c r="L55" s="7">
        <v>0</v>
      </c>
      <c r="M55" s="7">
        <v>0</v>
      </c>
      <c r="N55" s="37">
        <v>139227</v>
      </c>
      <c r="O55" s="7">
        <v>135078</v>
      </c>
      <c r="P55" s="38">
        <v>545.3609999999996</v>
      </c>
    </row>
    <row r="56" spans="1:16" ht="12.75">
      <c r="A56" s="61" t="s">
        <v>63</v>
      </c>
      <c r="B56" s="32">
        <v>1990.1179999999997</v>
      </c>
      <c r="C56" s="6">
        <v>1990.1179999999997</v>
      </c>
      <c r="D56" s="8">
        <v>601.9590000000001</v>
      </c>
      <c r="E56" s="32">
        <v>1657.3859999999995</v>
      </c>
      <c r="F56" s="6">
        <v>1657.3859999999995</v>
      </c>
      <c r="G56" s="6">
        <v>742.7149999999998</v>
      </c>
      <c r="H56" s="6">
        <v>742.7149999999998</v>
      </c>
      <c r="I56" s="6">
        <v>797.8989999999999</v>
      </c>
      <c r="J56" s="6">
        <v>662.1770000000001</v>
      </c>
      <c r="K56" s="6">
        <v>6</v>
      </c>
      <c r="L56" s="6">
        <v>110.77199999999999</v>
      </c>
      <c r="M56" s="6">
        <v>0</v>
      </c>
      <c r="N56" s="32">
        <v>0</v>
      </c>
      <c r="O56" s="6">
        <v>0</v>
      </c>
      <c r="P56" s="33">
        <v>332.7320000000001</v>
      </c>
    </row>
    <row r="57" spans="1:16" ht="12.75">
      <c r="A57" s="61" t="s">
        <v>64</v>
      </c>
      <c r="B57" s="32">
        <v>221.104</v>
      </c>
      <c r="C57" s="6">
        <v>221.104</v>
      </c>
      <c r="D57" s="8">
        <v>27.099999999999994</v>
      </c>
      <c r="E57" s="32">
        <v>195.00400000000002</v>
      </c>
      <c r="F57" s="6">
        <v>195.00400000000002</v>
      </c>
      <c r="G57" s="6">
        <v>49.804</v>
      </c>
      <c r="H57" s="6">
        <v>49.80400000000001</v>
      </c>
      <c r="I57" s="6">
        <v>145.20000000000002</v>
      </c>
      <c r="J57" s="6">
        <v>118.1</v>
      </c>
      <c r="K57" s="6">
        <v>0</v>
      </c>
      <c r="L57" s="6">
        <v>0</v>
      </c>
      <c r="M57" s="6">
        <v>0</v>
      </c>
      <c r="N57" s="32">
        <v>0</v>
      </c>
      <c r="O57" s="6">
        <v>0</v>
      </c>
      <c r="P57" s="33">
        <v>26.100000000000005</v>
      </c>
    </row>
    <row r="58" spans="1:16" ht="13.5" thickBot="1">
      <c r="A58" s="62" t="s">
        <v>65</v>
      </c>
      <c r="B58" s="34">
        <v>3983.186000000002</v>
      </c>
      <c r="C58" s="10">
        <v>2483.186000000002</v>
      </c>
      <c r="D58" s="14">
        <v>1042.907</v>
      </c>
      <c r="E58" s="34">
        <v>3672.061000000002</v>
      </c>
      <c r="F58" s="10">
        <v>2172.061000000002</v>
      </c>
      <c r="G58" s="10">
        <v>1081.22</v>
      </c>
      <c r="H58" s="10">
        <v>1081.22</v>
      </c>
      <c r="I58" s="10">
        <v>1050.1300000000015</v>
      </c>
      <c r="J58" s="10">
        <v>844.0329999999997</v>
      </c>
      <c r="K58" s="10">
        <v>1.195</v>
      </c>
      <c r="L58" s="10">
        <v>39.516</v>
      </c>
      <c r="M58" s="10">
        <v>1500</v>
      </c>
      <c r="N58" s="34">
        <v>2202</v>
      </c>
      <c r="O58" s="10">
        <v>0</v>
      </c>
      <c r="P58" s="35">
        <v>311.12500000000006</v>
      </c>
    </row>
    <row r="59" spans="1:16" ht="13.5" thickBot="1">
      <c r="A59" s="56" t="s">
        <v>17</v>
      </c>
      <c r="B59" s="36">
        <f aca="true" t="shared" si="7" ref="B59:P59">SUM(B55:B58)</f>
        <v>11943.261</v>
      </c>
      <c r="C59" s="21">
        <f t="shared" si="7"/>
        <v>7451.261</v>
      </c>
      <c r="D59" s="17">
        <f t="shared" si="7"/>
        <v>2233.6730000000002</v>
      </c>
      <c r="E59" s="36">
        <f t="shared" si="7"/>
        <v>10727.943000000001</v>
      </c>
      <c r="F59" s="21">
        <f t="shared" si="7"/>
        <v>6235.943000000001</v>
      </c>
      <c r="G59" s="21">
        <f t="shared" si="7"/>
        <v>5723.768</v>
      </c>
      <c r="H59" s="21">
        <f t="shared" si="7"/>
        <v>2731.768</v>
      </c>
      <c r="I59" s="21">
        <f t="shared" si="7"/>
        <v>3335.9290000000005</v>
      </c>
      <c r="J59" s="21">
        <f t="shared" si="7"/>
        <v>2711.0319999999992</v>
      </c>
      <c r="K59" s="21">
        <f t="shared" si="7"/>
        <v>17.958000000000002</v>
      </c>
      <c r="L59" s="21">
        <f t="shared" si="7"/>
        <v>150.28799999999998</v>
      </c>
      <c r="M59" s="21">
        <f t="shared" si="7"/>
        <v>1500</v>
      </c>
      <c r="N59" s="36">
        <f t="shared" si="7"/>
        <v>141429</v>
      </c>
      <c r="O59" s="21">
        <f t="shared" si="7"/>
        <v>135078</v>
      </c>
      <c r="P59" s="40">
        <f t="shared" si="7"/>
        <v>1215.3179999999998</v>
      </c>
    </row>
    <row r="60" spans="1:16" ht="12.75">
      <c r="A60" s="60" t="s">
        <v>66</v>
      </c>
      <c r="B60" s="37">
        <v>1496.741</v>
      </c>
      <c r="C60" s="7">
        <v>698.3710000000001</v>
      </c>
      <c r="D60" s="15">
        <v>126.15000000000003</v>
      </c>
      <c r="E60" s="37">
        <v>1402.469</v>
      </c>
      <c r="F60" s="7">
        <v>604.099</v>
      </c>
      <c r="G60" s="7">
        <v>859.2660000000001</v>
      </c>
      <c r="H60" s="7">
        <v>60.895999999999994</v>
      </c>
      <c r="I60" s="7">
        <v>469.27199999999993</v>
      </c>
      <c r="J60" s="7">
        <v>358.53299999999996</v>
      </c>
      <c r="K60" s="7">
        <v>0</v>
      </c>
      <c r="L60" s="7">
        <v>73.93100000000001</v>
      </c>
      <c r="M60" s="7">
        <v>0</v>
      </c>
      <c r="N60" s="37">
        <v>0</v>
      </c>
      <c r="O60" s="7">
        <v>0</v>
      </c>
      <c r="P60" s="38">
        <v>94.27200000000002</v>
      </c>
    </row>
    <row r="61" spans="1:16" ht="12.75">
      <c r="A61" s="61" t="s">
        <v>67</v>
      </c>
      <c r="B61" s="32">
        <v>7721.408</v>
      </c>
      <c r="C61" s="6">
        <v>583.408</v>
      </c>
      <c r="D61" s="8">
        <v>46.220000000000056</v>
      </c>
      <c r="E61" s="32">
        <v>7539.296</v>
      </c>
      <c r="F61" s="6">
        <v>401.29600000000005</v>
      </c>
      <c r="G61" s="6">
        <v>34.573</v>
      </c>
      <c r="H61" s="6">
        <v>34.57300000000001</v>
      </c>
      <c r="I61" s="6">
        <v>294.0020000000004</v>
      </c>
      <c r="J61" s="6">
        <v>247.61100000000002</v>
      </c>
      <c r="K61" s="6">
        <v>7.721</v>
      </c>
      <c r="L61" s="6">
        <v>65</v>
      </c>
      <c r="M61" s="6">
        <v>7138</v>
      </c>
      <c r="N61" s="32">
        <v>0</v>
      </c>
      <c r="O61" s="6">
        <v>0</v>
      </c>
      <c r="P61" s="33">
        <v>182.11199999999994</v>
      </c>
    </row>
    <row r="62" spans="1:16" ht="12.75">
      <c r="A62" s="61" t="s">
        <v>84</v>
      </c>
      <c r="B62" s="32">
        <v>3281.6859999999997</v>
      </c>
      <c r="C62" s="6">
        <v>430.14599999999996</v>
      </c>
      <c r="D62" s="8">
        <v>60.56899999999999</v>
      </c>
      <c r="E62" s="32">
        <v>3227.506</v>
      </c>
      <c r="F62" s="6">
        <v>375.96599999999995</v>
      </c>
      <c r="G62" s="6">
        <v>26.243999999999993</v>
      </c>
      <c r="H62" s="6">
        <v>26.243999999999993</v>
      </c>
      <c r="I62" s="6">
        <v>315.6319999999996</v>
      </c>
      <c r="J62" s="6">
        <v>255.979</v>
      </c>
      <c r="K62" s="6">
        <v>0.916</v>
      </c>
      <c r="L62" s="6">
        <v>33.174</v>
      </c>
      <c r="M62" s="6">
        <v>2851.54</v>
      </c>
      <c r="N62" s="32">
        <v>0</v>
      </c>
      <c r="O62" s="6">
        <v>0</v>
      </c>
      <c r="P62" s="33">
        <v>54.180000000000014</v>
      </c>
    </row>
    <row r="63" spans="1:16" ht="12.75">
      <c r="A63" s="61" t="s">
        <v>68</v>
      </c>
      <c r="B63" s="32">
        <v>3119.3319999999985</v>
      </c>
      <c r="C63" s="6">
        <v>3119.3319999999985</v>
      </c>
      <c r="D63" s="8">
        <v>1520.4950000000001</v>
      </c>
      <c r="E63" s="32">
        <v>2996.3319999999985</v>
      </c>
      <c r="F63" s="6">
        <v>2996.3319999999985</v>
      </c>
      <c r="G63" s="6">
        <v>1881.712</v>
      </c>
      <c r="H63" s="6">
        <v>1881.712</v>
      </c>
      <c r="I63" s="6">
        <v>1096.5609999999986</v>
      </c>
      <c r="J63" s="6">
        <v>859.9350000000002</v>
      </c>
      <c r="K63" s="6">
        <v>18.059</v>
      </c>
      <c r="L63" s="6">
        <v>0</v>
      </c>
      <c r="M63" s="6">
        <v>0</v>
      </c>
      <c r="N63" s="32">
        <v>0</v>
      </c>
      <c r="O63" s="6">
        <v>0</v>
      </c>
      <c r="P63" s="33">
        <v>122.99999999999997</v>
      </c>
    </row>
    <row r="64" spans="1:16" ht="12.75">
      <c r="A64" s="61" t="s">
        <v>69</v>
      </c>
      <c r="B64" s="32">
        <v>12513.833</v>
      </c>
      <c r="C64" s="6">
        <v>1076.8</v>
      </c>
      <c r="D64" s="8">
        <v>367.27200000000005</v>
      </c>
      <c r="E64" s="32">
        <v>12293.784</v>
      </c>
      <c r="F64" s="6">
        <v>856.751</v>
      </c>
      <c r="G64" s="6">
        <v>11325.188</v>
      </c>
      <c r="H64" s="6">
        <v>26.283</v>
      </c>
      <c r="I64" s="6">
        <v>935.4619999999995</v>
      </c>
      <c r="J64" s="6">
        <v>594.473</v>
      </c>
      <c r="K64" s="6">
        <v>33.134</v>
      </c>
      <c r="L64" s="6">
        <v>0</v>
      </c>
      <c r="M64" s="6">
        <v>0</v>
      </c>
      <c r="N64" s="32">
        <v>0</v>
      </c>
      <c r="O64" s="6">
        <v>0</v>
      </c>
      <c r="P64" s="33">
        <v>220.049</v>
      </c>
    </row>
    <row r="65" spans="1:16" ht="13.5" thickBot="1">
      <c r="A65" s="62" t="s">
        <v>70</v>
      </c>
      <c r="B65" s="34">
        <v>5136.223</v>
      </c>
      <c r="C65" s="10">
        <v>343.323</v>
      </c>
      <c r="D65" s="14">
        <v>40.065999999999974</v>
      </c>
      <c r="E65" s="34">
        <v>5082.833</v>
      </c>
      <c r="F65" s="10">
        <v>289.933</v>
      </c>
      <c r="G65" s="10">
        <v>14.360000000000003</v>
      </c>
      <c r="H65" s="10">
        <v>14.36</v>
      </c>
      <c r="I65" s="10">
        <v>267.21100000000024</v>
      </c>
      <c r="J65" s="10">
        <v>225.24400000000009</v>
      </c>
      <c r="K65" s="10">
        <v>1.862</v>
      </c>
      <c r="L65" s="10">
        <v>0</v>
      </c>
      <c r="M65" s="10">
        <v>4799.4</v>
      </c>
      <c r="N65" s="34">
        <v>0</v>
      </c>
      <c r="O65" s="10">
        <v>0</v>
      </c>
      <c r="P65" s="35">
        <v>53.39</v>
      </c>
    </row>
    <row r="66" spans="1:16" ht="13.5" thickBot="1">
      <c r="A66" s="56" t="s">
        <v>13</v>
      </c>
      <c r="B66" s="36">
        <f aca="true" t="shared" si="8" ref="B66:P66">SUM(B60:B65)</f>
        <v>33269.223</v>
      </c>
      <c r="C66" s="21">
        <f t="shared" si="8"/>
        <v>6251.379999999999</v>
      </c>
      <c r="D66" s="17">
        <f t="shared" si="8"/>
        <v>2160.772</v>
      </c>
      <c r="E66" s="36">
        <f t="shared" si="8"/>
        <v>32542.219999999994</v>
      </c>
      <c r="F66" s="21">
        <f t="shared" si="8"/>
        <v>5524.376999999999</v>
      </c>
      <c r="G66" s="21">
        <f t="shared" si="8"/>
        <v>14141.343</v>
      </c>
      <c r="H66" s="21">
        <f t="shared" si="8"/>
        <v>2044.0679999999998</v>
      </c>
      <c r="I66" s="21">
        <f t="shared" si="8"/>
        <v>3378.1399999999985</v>
      </c>
      <c r="J66" s="21">
        <f t="shared" si="8"/>
        <v>2541.775</v>
      </c>
      <c r="K66" s="21">
        <f t="shared" si="8"/>
        <v>61.692</v>
      </c>
      <c r="L66" s="21">
        <f t="shared" si="8"/>
        <v>172.10500000000002</v>
      </c>
      <c r="M66" s="21">
        <f t="shared" si="8"/>
        <v>14788.94</v>
      </c>
      <c r="N66" s="36">
        <f t="shared" si="8"/>
        <v>0</v>
      </c>
      <c r="O66" s="21">
        <f t="shared" si="8"/>
        <v>0</v>
      </c>
      <c r="P66" s="40">
        <f t="shared" si="8"/>
        <v>727.0029999999999</v>
      </c>
    </row>
    <row r="67" spans="1:16" ht="12.75">
      <c r="A67" s="63" t="s">
        <v>71</v>
      </c>
      <c r="B67" s="37">
        <v>18101.014</v>
      </c>
      <c r="C67" s="7">
        <v>1248.522</v>
      </c>
      <c r="D67" s="15">
        <v>221.1090000000001</v>
      </c>
      <c r="E67" s="43">
        <v>17521.559999999998</v>
      </c>
      <c r="F67" s="7">
        <v>669.0680000000001</v>
      </c>
      <c r="G67" s="7">
        <v>55.245</v>
      </c>
      <c r="H67" s="7">
        <v>44.205</v>
      </c>
      <c r="I67" s="7">
        <v>503.22699999999986</v>
      </c>
      <c r="J67" s="7">
        <v>332.10999999999996</v>
      </c>
      <c r="K67" s="7">
        <v>12369.282</v>
      </c>
      <c r="L67" s="7">
        <v>413.806</v>
      </c>
      <c r="M67" s="7">
        <v>4180</v>
      </c>
      <c r="N67" s="37">
        <v>0</v>
      </c>
      <c r="O67" s="13">
        <v>0</v>
      </c>
      <c r="P67" s="38">
        <v>579.4539999999998</v>
      </c>
    </row>
    <row r="68" spans="1:16" ht="12.75">
      <c r="A68" s="64" t="s">
        <v>72</v>
      </c>
      <c r="B68" s="32">
        <v>1072.684</v>
      </c>
      <c r="C68" s="6">
        <v>499.78999999999996</v>
      </c>
      <c r="D68" s="8">
        <v>73.23300000000006</v>
      </c>
      <c r="E68" s="44">
        <v>1043.801</v>
      </c>
      <c r="F68" s="6">
        <v>470.907</v>
      </c>
      <c r="G68" s="6">
        <v>31.602999999999998</v>
      </c>
      <c r="H68" s="6">
        <v>31.602999999999998</v>
      </c>
      <c r="I68" s="6">
        <v>428.50699999999995</v>
      </c>
      <c r="J68" s="6">
        <v>356.68899999999996</v>
      </c>
      <c r="K68" s="6">
        <v>1.339</v>
      </c>
      <c r="L68" s="6">
        <v>9.458</v>
      </c>
      <c r="M68" s="6">
        <v>572.894</v>
      </c>
      <c r="N68" s="32">
        <v>0</v>
      </c>
      <c r="O68" s="9">
        <v>0</v>
      </c>
      <c r="P68" s="33">
        <v>28.882999999999996</v>
      </c>
    </row>
    <row r="69" spans="1:16" ht="12.75">
      <c r="A69" s="64" t="s">
        <v>73</v>
      </c>
      <c r="B69" s="32">
        <v>365.35300000000007</v>
      </c>
      <c r="C69" s="6">
        <v>365.35300000000007</v>
      </c>
      <c r="D69" s="8">
        <v>62.79900000000001</v>
      </c>
      <c r="E69" s="44">
        <v>322.32000000000005</v>
      </c>
      <c r="F69" s="6">
        <v>322.32000000000005</v>
      </c>
      <c r="G69" s="6">
        <v>13.600000000000001</v>
      </c>
      <c r="H69" s="6">
        <v>13.6</v>
      </c>
      <c r="I69" s="6">
        <v>306.19300000000004</v>
      </c>
      <c r="J69" s="6">
        <v>245.261</v>
      </c>
      <c r="K69" s="6">
        <v>2.527</v>
      </c>
      <c r="L69" s="6">
        <v>0</v>
      </c>
      <c r="M69" s="6">
        <v>0</v>
      </c>
      <c r="N69" s="32">
        <v>0.6</v>
      </c>
      <c r="O69" s="9">
        <v>0</v>
      </c>
      <c r="P69" s="33">
        <v>43.032999999999994</v>
      </c>
    </row>
    <row r="70" spans="1:16" ht="12.75">
      <c r="A70" s="65" t="s">
        <v>74</v>
      </c>
      <c r="B70" s="32">
        <v>950.3129999999999</v>
      </c>
      <c r="C70" s="6">
        <v>950.3129999999999</v>
      </c>
      <c r="D70" s="8">
        <v>245.01699999999977</v>
      </c>
      <c r="E70" s="44">
        <v>822.3799999999999</v>
      </c>
      <c r="F70" s="6">
        <v>822.3799999999999</v>
      </c>
      <c r="G70" s="6">
        <v>310.5150000000002</v>
      </c>
      <c r="H70" s="6">
        <v>310.51500000000004</v>
      </c>
      <c r="I70" s="6">
        <v>476.39199999999965</v>
      </c>
      <c r="J70" s="6">
        <v>356.78400000000016</v>
      </c>
      <c r="K70" s="6">
        <v>0.97</v>
      </c>
      <c r="L70" s="6">
        <v>19.503</v>
      </c>
      <c r="M70" s="6">
        <v>15</v>
      </c>
      <c r="N70" s="32">
        <v>0</v>
      </c>
      <c r="O70" s="9">
        <v>0</v>
      </c>
      <c r="P70" s="33">
        <v>127.93299999999999</v>
      </c>
    </row>
    <row r="71" spans="1:16" ht="12.75">
      <c r="A71" s="64" t="s">
        <v>75</v>
      </c>
      <c r="B71" s="32">
        <v>1260.7999999999997</v>
      </c>
      <c r="C71" s="6">
        <v>1260.7999999999997</v>
      </c>
      <c r="D71" s="8">
        <v>209.7550000000001</v>
      </c>
      <c r="E71" s="44">
        <v>766.8799999999999</v>
      </c>
      <c r="F71" s="6">
        <v>766.8799999999999</v>
      </c>
      <c r="G71" s="6">
        <v>35.23</v>
      </c>
      <c r="H71" s="6">
        <v>35.23</v>
      </c>
      <c r="I71" s="6">
        <v>728.3479999999998</v>
      </c>
      <c r="J71" s="6">
        <v>530.2679999999999</v>
      </c>
      <c r="K71" s="6">
        <v>3.302</v>
      </c>
      <c r="L71" s="6">
        <v>0</v>
      </c>
      <c r="M71" s="6">
        <v>0</v>
      </c>
      <c r="N71" s="32">
        <v>0</v>
      </c>
      <c r="O71" s="9">
        <v>0</v>
      </c>
      <c r="P71" s="33">
        <v>493.9199999999999</v>
      </c>
    </row>
    <row r="72" spans="1:16" ht="12.75">
      <c r="A72" s="64" t="s">
        <v>76</v>
      </c>
      <c r="B72" s="32">
        <v>1381.2720000000004</v>
      </c>
      <c r="C72" s="6">
        <v>1381.2720000000004</v>
      </c>
      <c r="D72" s="8">
        <v>286.2659999999996</v>
      </c>
      <c r="E72" s="44">
        <v>1108.6520000000005</v>
      </c>
      <c r="F72" s="6">
        <v>1108.6520000000005</v>
      </c>
      <c r="G72" s="6">
        <v>137.41400000000004</v>
      </c>
      <c r="H72" s="6">
        <v>137.41400000000004</v>
      </c>
      <c r="I72" s="6">
        <v>955.1530000000005</v>
      </c>
      <c r="J72" s="6">
        <v>763.415</v>
      </c>
      <c r="K72" s="6">
        <v>4.528</v>
      </c>
      <c r="L72" s="6">
        <v>11.557</v>
      </c>
      <c r="M72" s="6">
        <v>0</v>
      </c>
      <c r="N72" s="32">
        <v>0</v>
      </c>
      <c r="O72" s="9">
        <v>0</v>
      </c>
      <c r="P72" s="33">
        <v>272.62</v>
      </c>
    </row>
    <row r="73" spans="1:16" ht="12.75">
      <c r="A73" s="64" t="s">
        <v>78</v>
      </c>
      <c r="B73" s="41">
        <v>36173.326</v>
      </c>
      <c r="C73" s="12">
        <v>33306.901</v>
      </c>
      <c r="D73" s="18">
        <v>8366.584000000003</v>
      </c>
      <c r="E73" s="45">
        <v>31546.008</v>
      </c>
      <c r="F73" s="12">
        <v>28679.583</v>
      </c>
      <c r="G73" s="12">
        <v>1671.4050000000002</v>
      </c>
      <c r="H73" s="12">
        <v>859.1809999999999</v>
      </c>
      <c r="I73" s="12">
        <v>27801.196</v>
      </c>
      <c r="J73" s="12">
        <v>20624.891999999996</v>
      </c>
      <c r="K73" s="12">
        <v>1963.007</v>
      </c>
      <c r="L73" s="12">
        <v>0</v>
      </c>
      <c r="M73" s="12">
        <v>110.4</v>
      </c>
      <c r="N73" s="32">
        <v>313.7</v>
      </c>
      <c r="O73" s="9">
        <v>0</v>
      </c>
      <c r="P73" s="42">
        <v>4627.318</v>
      </c>
    </row>
    <row r="74" spans="1:16" ht="13.5" thickBot="1">
      <c r="A74" s="64" t="s">
        <v>77</v>
      </c>
      <c r="B74" s="32">
        <v>8996.408000000001</v>
      </c>
      <c r="C74" s="6">
        <v>2726.0830000000005</v>
      </c>
      <c r="D74" s="8">
        <v>86.69899999999984</v>
      </c>
      <c r="E74" s="44">
        <v>8939.708</v>
      </c>
      <c r="F74" s="6">
        <v>2669.3830000000007</v>
      </c>
      <c r="G74" s="6">
        <v>102.348</v>
      </c>
      <c r="H74" s="6">
        <v>102.348</v>
      </c>
      <c r="I74" s="6">
        <v>1990.5570000000007</v>
      </c>
      <c r="J74" s="6">
        <v>1849.5580000000004</v>
      </c>
      <c r="K74" s="6">
        <v>34.47200000000001</v>
      </c>
      <c r="L74" s="6">
        <v>554.731</v>
      </c>
      <c r="M74" s="6">
        <v>6257.6</v>
      </c>
      <c r="N74" s="30">
        <v>0</v>
      </c>
      <c r="O74" s="71">
        <v>0</v>
      </c>
      <c r="P74" s="33">
        <v>56.699999999999996</v>
      </c>
    </row>
    <row r="75" spans="1:16" ht="13.5" thickBot="1">
      <c r="A75" s="56" t="s">
        <v>14</v>
      </c>
      <c r="B75" s="36">
        <f aca="true" t="shared" si="9" ref="B75:P75">SUM(B67:B74)</f>
        <v>68301.17</v>
      </c>
      <c r="C75" s="21">
        <f t="shared" si="9"/>
        <v>41739.034</v>
      </c>
      <c r="D75" s="19">
        <f t="shared" si="9"/>
        <v>9551.462000000003</v>
      </c>
      <c r="E75" s="36">
        <f t="shared" si="9"/>
        <v>62071.309</v>
      </c>
      <c r="F75" s="21">
        <f t="shared" si="9"/>
        <v>35509.173</v>
      </c>
      <c r="G75" s="21">
        <f t="shared" si="9"/>
        <v>2357.3600000000006</v>
      </c>
      <c r="H75" s="21">
        <f t="shared" si="9"/>
        <v>1534.096</v>
      </c>
      <c r="I75" s="21">
        <f t="shared" si="9"/>
        <v>33189.573000000004</v>
      </c>
      <c r="J75" s="21">
        <f t="shared" si="9"/>
        <v>25058.976999999995</v>
      </c>
      <c r="K75" s="21">
        <f t="shared" si="9"/>
        <v>14379.426999999998</v>
      </c>
      <c r="L75" s="21">
        <f t="shared" si="9"/>
        <v>1009.0550000000001</v>
      </c>
      <c r="M75" s="21">
        <f t="shared" si="9"/>
        <v>11135.894</v>
      </c>
      <c r="N75" s="36">
        <f t="shared" si="9"/>
        <v>314.3</v>
      </c>
      <c r="O75" s="19">
        <f t="shared" si="9"/>
        <v>0</v>
      </c>
      <c r="P75" s="40">
        <f t="shared" si="9"/>
        <v>6229.861</v>
      </c>
    </row>
    <row r="76" spans="1:16" ht="13.5" thickBot="1">
      <c r="A76" s="56" t="s">
        <v>86</v>
      </c>
      <c r="B76" s="36">
        <f aca="true" t="shared" si="10" ref="B76:P76">B75</f>
        <v>68301.17</v>
      </c>
      <c r="C76" s="21">
        <f t="shared" si="10"/>
        <v>41739.034</v>
      </c>
      <c r="D76" s="19">
        <f t="shared" si="10"/>
        <v>9551.462000000003</v>
      </c>
      <c r="E76" s="36">
        <f t="shared" si="10"/>
        <v>62071.309</v>
      </c>
      <c r="F76" s="21">
        <f t="shared" si="10"/>
        <v>35509.173</v>
      </c>
      <c r="G76" s="21">
        <f t="shared" si="10"/>
        <v>2357.3600000000006</v>
      </c>
      <c r="H76" s="21">
        <f t="shared" si="10"/>
        <v>1534.096</v>
      </c>
      <c r="I76" s="21">
        <f t="shared" si="10"/>
        <v>33189.573000000004</v>
      </c>
      <c r="J76" s="21">
        <f t="shared" si="10"/>
        <v>25058.976999999995</v>
      </c>
      <c r="K76" s="21">
        <f t="shared" si="10"/>
        <v>14379.426999999998</v>
      </c>
      <c r="L76" s="21">
        <f t="shared" si="10"/>
        <v>1009.0550000000001</v>
      </c>
      <c r="M76" s="21">
        <f t="shared" si="10"/>
        <v>11135.894</v>
      </c>
      <c r="N76" s="36">
        <f t="shared" si="10"/>
        <v>314.3</v>
      </c>
      <c r="O76" s="19">
        <f t="shared" si="10"/>
        <v>0</v>
      </c>
      <c r="P76" s="40">
        <f t="shared" si="10"/>
        <v>6229.861</v>
      </c>
    </row>
    <row r="77" spans="1:16" ht="13.5" thickBot="1">
      <c r="A77" s="56" t="s">
        <v>88</v>
      </c>
      <c r="B77" s="36">
        <f aca="true" t="shared" si="11" ref="B77:P77">B11+B20+B28+B34+B41+B49+B54+B59+B66</f>
        <v>2680163.8950000005</v>
      </c>
      <c r="C77" s="21">
        <f t="shared" si="11"/>
        <v>106050.47000000002</v>
      </c>
      <c r="D77" s="19">
        <f t="shared" si="11"/>
        <v>28428.940000000006</v>
      </c>
      <c r="E77" s="36">
        <f t="shared" si="11"/>
        <v>2662023.803</v>
      </c>
      <c r="F77" s="21">
        <f t="shared" si="11"/>
        <v>87912.93999999999</v>
      </c>
      <c r="G77" s="21">
        <f t="shared" si="11"/>
        <v>56874.38999999999</v>
      </c>
      <c r="H77" s="21">
        <f t="shared" si="11"/>
        <v>18614.425000000003</v>
      </c>
      <c r="I77" s="21">
        <f t="shared" si="11"/>
        <v>127534.50199999989</v>
      </c>
      <c r="J77" s="21">
        <f t="shared" si="11"/>
        <v>48261.379</v>
      </c>
      <c r="K77" s="21">
        <f t="shared" si="11"/>
        <v>2432074.3449999997</v>
      </c>
      <c r="L77" s="21">
        <f t="shared" si="11"/>
        <v>2948.384</v>
      </c>
      <c r="M77" s="21">
        <f t="shared" si="11"/>
        <v>42592.002</v>
      </c>
      <c r="N77" s="36">
        <f t="shared" si="11"/>
        <v>260095.89299999998</v>
      </c>
      <c r="O77" s="19">
        <f t="shared" si="11"/>
        <v>209974.50699999998</v>
      </c>
      <c r="P77" s="40">
        <f t="shared" si="11"/>
        <v>18140.091999999997</v>
      </c>
    </row>
    <row r="78" spans="1:18" ht="13.5" thickBot="1">
      <c r="A78" s="56" t="s">
        <v>87</v>
      </c>
      <c r="B78" s="46">
        <f aca="true" t="shared" si="12" ref="B78:P78">B76+B77</f>
        <v>2748465.0650000004</v>
      </c>
      <c r="C78" s="22">
        <f>C76+C77</f>
        <v>147789.50400000002</v>
      </c>
      <c r="D78" s="20">
        <f t="shared" si="12"/>
        <v>37980.40200000001</v>
      </c>
      <c r="E78" s="46">
        <f t="shared" si="12"/>
        <v>2724095.1119999997</v>
      </c>
      <c r="F78" s="22">
        <f t="shared" si="12"/>
        <v>123422.11299999998</v>
      </c>
      <c r="G78" s="22">
        <f t="shared" si="12"/>
        <v>59231.74999999999</v>
      </c>
      <c r="H78" s="22">
        <f>H76+H77</f>
        <v>20148.521000000004</v>
      </c>
      <c r="I78" s="22">
        <f t="shared" si="12"/>
        <v>160724.0749999999</v>
      </c>
      <c r="J78" s="22">
        <f t="shared" si="12"/>
        <v>73320.356</v>
      </c>
      <c r="K78" s="22">
        <f t="shared" si="12"/>
        <v>2446453.772</v>
      </c>
      <c r="L78" s="22">
        <f t="shared" si="12"/>
        <v>3957.4390000000003</v>
      </c>
      <c r="M78" s="22">
        <f t="shared" si="12"/>
        <v>53727.896</v>
      </c>
      <c r="N78" s="46">
        <f t="shared" si="12"/>
        <v>260410.19299999997</v>
      </c>
      <c r="O78" s="20">
        <f t="shared" si="12"/>
        <v>209974.50699999998</v>
      </c>
      <c r="P78" s="72">
        <f t="shared" si="12"/>
        <v>24369.952999999998</v>
      </c>
      <c r="Q78" s="23"/>
      <c r="R78" s="23"/>
    </row>
    <row r="79" spans="2:18" ht="12.75">
      <c r="B79" s="52"/>
      <c r="C79" s="54"/>
      <c r="D79" s="52"/>
      <c r="E79" s="51"/>
      <c r="F79" s="51"/>
      <c r="G79" s="53"/>
      <c r="H79" s="51"/>
      <c r="I79" s="52"/>
      <c r="P79" s="51"/>
      <c r="Q79" s="48"/>
      <c r="R79" s="48"/>
    </row>
    <row r="80" ht="12.75">
      <c r="G80" s="24"/>
    </row>
    <row r="81" ht="12.75">
      <c r="H81" s="24"/>
    </row>
    <row r="82" ht="12.75">
      <c r="H82" s="24"/>
    </row>
    <row r="84" ht="12.75">
      <c r="D84" s="5" t="s">
        <v>16</v>
      </c>
    </row>
  </sheetData>
  <sheetProtection/>
  <mergeCells count="18">
    <mergeCell ref="B3:B4"/>
    <mergeCell ref="C3:C4"/>
    <mergeCell ref="D3:D4"/>
    <mergeCell ref="O3:O4"/>
    <mergeCell ref="E3:E4"/>
    <mergeCell ref="L3:L4"/>
    <mergeCell ref="N3:N4"/>
    <mergeCell ref="M3:M4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</mergeCells>
  <printOptions/>
  <pageMargins left="0.7" right="0.7" top="0.75" bottom="0.75" header="0.3" footer="0.3"/>
  <pageSetup horizontalDpi="600" verticalDpi="600" orientation="portrait" r:id="rId1"/>
  <ignoredErrors>
    <ignoredError sqref="B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Vahanas Grigorianas</cp:lastModifiedBy>
  <dcterms:created xsi:type="dcterms:W3CDTF">2008-04-03T11:37:07Z</dcterms:created>
  <dcterms:modified xsi:type="dcterms:W3CDTF">2020-08-28T11:04:52Z</dcterms:modified>
  <cp:category/>
  <cp:version/>
  <cp:contentType/>
  <cp:contentStatus/>
</cp:coreProperties>
</file>